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15" yWindow="75" windowWidth="13590" windowHeight="11820" activeTab="2"/>
  </bookViews>
  <sheets>
    <sheet name="раздел 1" sheetId="8" r:id="rId1"/>
    <sheet name="раздел 2" sheetId="9" r:id="rId2"/>
    <sheet name="раздел 3" sheetId="7" r:id="rId3"/>
  </sheets>
  <calcPr calcId="145621"/>
</workbook>
</file>

<file path=xl/calcChain.xml><?xml version="1.0" encoding="utf-8"?>
<calcChain xmlns="http://schemas.openxmlformats.org/spreadsheetml/2006/main">
  <c r="N30" i="9" l="1"/>
  <c r="M30" i="9"/>
  <c r="F30" i="9"/>
  <c r="E30" i="9"/>
  <c r="J30" i="9"/>
  <c r="I30" i="9"/>
  <c r="J27" i="9"/>
  <c r="F24" i="9"/>
  <c r="E24" i="9"/>
  <c r="N9" i="9"/>
  <c r="N8" i="9" s="1"/>
  <c r="J9" i="9"/>
  <c r="J8" i="9" s="1"/>
  <c r="F9" i="9"/>
  <c r="F8" i="9" s="1"/>
  <c r="E9" i="9"/>
  <c r="E8" i="9" s="1"/>
  <c r="N27" i="9"/>
  <c r="M27" i="9"/>
  <c r="N24" i="9"/>
  <c r="M24" i="9"/>
  <c r="N21" i="9"/>
  <c r="M21" i="9"/>
  <c r="M9" i="9"/>
  <c r="M8" i="9" s="1"/>
  <c r="I27" i="9"/>
  <c r="I24" i="9"/>
  <c r="J24" i="9"/>
  <c r="J21" i="9"/>
  <c r="I21" i="9"/>
  <c r="I9" i="9"/>
  <c r="I8" i="9" s="1"/>
  <c r="E27" i="9"/>
  <c r="F27" i="9"/>
  <c r="F21" i="9"/>
  <c r="E21" i="9"/>
  <c r="N20" i="9" l="1"/>
  <c r="N19" i="9" s="1"/>
  <c r="M20" i="9"/>
  <c r="F20" i="9"/>
  <c r="J20" i="9"/>
  <c r="E20" i="9"/>
  <c r="E19" i="9" s="1"/>
  <c r="F19" i="9"/>
  <c r="J19" i="9"/>
  <c r="J14" i="9"/>
  <c r="J18" i="9" s="1"/>
  <c r="I14" i="9"/>
  <c r="I18" i="9" s="1"/>
  <c r="E14" i="9"/>
  <c r="E18" i="9" s="1"/>
  <c r="M19" i="9"/>
  <c r="M14" i="9"/>
  <c r="M18" i="9" s="1"/>
  <c r="N14" i="9"/>
  <c r="N18" i="9" s="1"/>
  <c r="I20" i="9"/>
  <c r="I19" i="9" s="1"/>
  <c r="F14" i="9"/>
  <c r="F18" i="9" s="1"/>
  <c r="O32" i="9" l="1"/>
  <c r="O31" i="9"/>
  <c r="O29" i="9"/>
  <c r="O28" i="9"/>
  <c r="O26" i="9"/>
  <c r="O25" i="9"/>
  <c r="O23" i="9"/>
  <c r="O22" i="9"/>
  <c r="O21" i="9"/>
  <c r="O17" i="9"/>
  <c r="O16" i="9"/>
  <c r="O15" i="9"/>
  <c r="O13" i="9"/>
  <c r="O12" i="9"/>
  <c r="O11" i="9"/>
  <c r="O10" i="9"/>
  <c r="O9" i="9"/>
  <c r="K32" i="9"/>
  <c r="K31" i="9"/>
  <c r="K29" i="9"/>
  <c r="K28" i="9"/>
  <c r="K26" i="9"/>
  <c r="K25" i="9"/>
  <c r="K23" i="9"/>
  <c r="K22" i="9"/>
  <c r="K17" i="9"/>
  <c r="K16" i="9"/>
  <c r="K15" i="9"/>
  <c r="K13" i="9"/>
  <c r="K12" i="9"/>
  <c r="K11" i="9"/>
  <c r="K10" i="9"/>
  <c r="G32" i="9"/>
  <c r="G31" i="9"/>
  <c r="G29" i="9"/>
  <c r="G28" i="9"/>
  <c r="G26" i="9"/>
  <c r="G25" i="9"/>
  <c r="G23" i="9"/>
  <c r="G22" i="9"/>
  <c r="G21" i="9"/>
  <c r="G17" i="9"/>
  <c r="G16" i="9"/>
  <c r="G15" i="9"/>
  <c r="G13" i="9"/>
  <c r="G12" i="9"/>
  <c r="G11" i="9"/>
  <c r="G10" i="9"/>
  <c r="K21" i="9" l="1"/>
  <c r="K30" i="9"/>
  <c r="O14" i="9"/>
  <c r="O30" i="9"/>
  <c r="O27" i="9"/>
  <c r="O24" i="9"/>
  <c r="O8" i="9"/>
  <c r="K14" i="9"/>
  <c r="G24" i="9"/>
  <c r="G9" i="9"/>
  <c r="K9" i="9"/>
  <c r="K24" i="9"/>
  <c r="K27" i="9"/>
  <c r="G20" i="9"/>
  <c r="G14" i="9"/>
  <c r="G27" i="9"/>
  <c r="G30" i="9"/>
  <c r="O18" i="9"/>
  <c r="K19" i="9"/>
  <c r="G19" i="9" l="1"/>
  <c r="K20" i="9"/>
  <c r="O20" i="9"/>
  <c r="O19" i="9"/>
  <c r="K8" i="9"/>
  <c r="K18" i="9"/>
  <c r="G8" i="9"/>
  <c r="G18" i="9"/>
  <c r="B7" i="7" l="1"/>
  <c r="C7" i="7" s="1"/>
  <c r="D7" i="7" s="1"/>
  <c r="E7" i="7" s="1"/>
  <c r="F7" i="7" s="1"/>
  <c r="G7" i="7" s="1"/>
  <c r="H7" i="7" s="1"/>
  <c r="I7" i="7" s="1"/>
  <c r="J7" i="7" s="1"/>
  <c r="K7" i="7" s="1"/>
  <c r="D24" i="9"/>
  <c r="L30" i="9"/>
  <c r="H30" i="9"/>
  <c r="D30" i="9"/>
  <c r="L27" i="9"/>
  <c r="H27" i="9"/>
  <c r="D27" i="9"/>
  <c r="L24" i="9"/>
  <c r="H24" i="9"/>
  <c r="L21" i="9"/>
  <c r="H21" i="9"/>
  <c r="D21" i="9"/>
  <c r="L14" i="9"/>
  <c r="H14" i="9"/>
  <c r="D14" i="9"/>
  <c r="L9" i="9"/>
  <c r="L8" i="9" s="1"/>
  <c r="H9" i="9"/>
  <c r="H8" i="9" s="1"/>
  <c r="D9" i="9"/>
  <c r="D8" i="9" s="1"/>
  <c r="B7" i="9"/>
  <c r="C7" i="9" s="1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L20" i="9" l="1"/>
  <c r="L19" i="9" s="1"/>
  <c r="H20" i="9"/>
  <c r="H19" i="9" s="1"/>
  <c r="H18" i="9"/>
  <c r="D20" i="9"/>
  <c r="D19" i="9" s="1"/>
  <c r="L18" i="9"/>
  <c r="D18" i="9"/>
</calcChain>
</file>

<file path=xl/sharedStrings.xml><?xml version="1.0" encoding="utf-8"?>
<sst xmlns="http://schemas.openxmlformats.org/spreadsheetml/2006/main" count="125" uniqueCount="73">
  <si>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</si>
  <si>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</si>
  <si>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</si>
  <si>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</si>
  <si>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</si>
  <si>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</si>
  <si>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</si>
  <si>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</si>
  <si>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</si>
  <si>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</si>
  <si>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</si>
  <si>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Айон</t>
  </si>
  <si>
    <t>Участок Биллингс</t>
  </si>
  <si>
    <t>Участок Рыткучи</t>
  </si>
  <si>
    <t>Раздел 1.  Паспорт производственной программы</t>
  </si>
  <si>
    <t>Наименование регулируемой организации</t>
  </si>
  <si>
    <t>МП "ЧРКХ"</t>
  </si>
  <si>
    <t>Местонахождение регулируемой организации</t>
  </si>
  <si>
    <t>689400, Чукотский автономный округ, г.Певек, ул.Пугачева, д.42/2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</si>
  <si>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</si>
  <si>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</si>
  <si>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</si>
  <si>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</si>
  <si>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</si>
  <si>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</si>
  <si>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</si>
  <si>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</si>
  <si>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</si>
  <si>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</si>
  <si>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</si>
  <si>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</si>
  <si>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</si>
  <si>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</si>
  <si>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</si>
  <si>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</si>
  <si>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</si>
  <si>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</si>
  <si>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</si>
  <si>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</si>
  <si>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</si>
  <si>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</si>
  <si>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</si>
  <si>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</si>
  <si>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</si>
  <si>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</si>
  <si>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</si>
  <si>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</si>
  <si>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</si>
  <si>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</si>
  <si>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</si>
  <si>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</si>
  <si>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</si>
  <si>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</si>
  <si>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</si>
  <si>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</si>
  <si>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</si>
  <si>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</si>
  <si>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</si>
  <si>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</si>
  <si>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</si>
  <si>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</si>
  <si>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Айон</t>
  </si>
  <si>
    <t>участок Биллингс</t>
  </si>
  <si>
    <t>участок Рыткучи</t>
  </si>
  <si>
    <t>Раздел 3. Объем финансовых потребностей для реализации производственной программы</t>
  </si>
  <si>
    <t>ПЛАН</t>
  </si>
  <si>
    <t>ФАКТ</t>
  </si>
  <si>
    <t>в сфере холодного водоснабжения (подвоз воды) за 2019 год</t>
  </si>
  <si>
    <t>Руководитель организации</t>
  </si>
  <si>
    <t>(ФИО, подпись)</t>
  </si>
  <si>
    <t>2019 год</t>
  </si>
  <si>
    <t>(доллжность)</t>
  </si>
  <si>
    <t>С. В. Зуева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</si>
</sst>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0" fillId="0" borderId="0"/>
    <xf numFmtId="0" fontId="16" fillId="0" borderId="0"/>
  </cellStyleXfs>
  <cellXfs count="112">
    <xf numFmtId="0" fontId="0" fillId="0" borderId="0" xfId="0"/>
    <xf numFmtId="164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2" borderId="10" xfId="1" applyFont="1" applyFill="1" applyBorder="1" applyAlignment="1">
      <alignment wrapText="1"/>
    </xf>
    <xf numFmtId="49" fontId="4" fillId="0" borderId="17" xfId="1" applyNumberFormat="1" applyFont="1" applyBorder="1" applyAlignment="1">
      <alignment horizontal="center"/>
    </xf>
    <xf numFmtId="0" fontId="4" fillId="2" borderId="18" xfId="1" applyFont="1" applyFill="1" applyBorder="1" applyAlignment="1">
      <alignment horizontal="left" wrapText="1"/>
    </xf>
    <xf numFmtId="0" fontId="4" fillId="0" borderId="17" xfId="1" applyFont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center"/>
    </xf>
    <xf numFmtId="49" fontId="13" fillId="0" borderId="17" xfId="1" applyNumberFormat="1" applyFont="1" applyBorder="1" applyAlignment="1">
      <alignment horizontal="center"/>
    </xf>
    <xf numFmtId="0" fontId="13" fillId="2" borderId="18" xfId="1" applyFont="1" applyFill="1" applyBorder="1" applyAlignment="1">
      <alignment horizontal="left" wrapText="1"/>
    </xf>
    <xf numFmtId="0" fontId="13" fillId="0" borderId="17" xfId="1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3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2"/>
    </xf>
    <xf numFmtId="0" fontId="4" fillId="0" borderId="24" xfId="1" applyFont="1" applyBorder="1" applyAlignment="1">
      <alignment horizontal="center"/>
    </xf>
    <xf numFmtId="0" fontId="4" fillId="0" borderId="0" xfId="0" applyFont="1"/>
    <xf numFmtId="0" fontId="9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3" fillId="0" borderId="16" xfId="1" applyNumberFormat="1" applyFont="1" applyBorder="1" applyAlignment="1">
      <alignment horizontal="center"/>
    </xf>
    <xf numFmtId="165" fontId="13" fillId="0" borderId="11" xfId="1" applyNumberFormat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14" xfId="1" applyNumberFormat="1" applyFont="1" applyBorder="1" applyAlignment="1">
      <alignment horizontal="center"/>
    </xf>
    <xf numFmtId="165" fontId="13" fillId="0" borderId="15" xfId="1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0" borderId="23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5" fontId="15" fillId="0" borderId="20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65" fontId="13" fillId="0" borderId="21" xfId="1" applyNumberFormat="1" applyFont="1" applyFill="1" applyBorder="1" applyAlignment="1">
      <alignment horizontal="center"/>
    </xf>
    <xf numFmtId="165" fontId="13" fillId="0" borderId="19" xfId="1" applyNumberFormat="1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/>
    <xf numFmtId="165" fontId="15" fillId="0" borderId="27" xfId="0" applyNumberFormat="1" applyFont="1" applyFill="1" applyBorder="1" applyAlignment="1">
      <alignment horizontal="center"/>
    </xf>
    <xf numFmtId="165" fontId="15" fillId="0" borderId="28" xfId="0" applyNumberFormat="1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165" fontId="15" fillId="4" borderId="23" xfId="0" applyNumberFormat="1" applyFont="1" applyFill="1" applyBorder="1" applyAlignment="1">
      <alignment horizontal="center"/>
    </xf>
    <xf numFmtId="165" fontId="15" fillId="4" borderId="18" xfId="0" applyNumberFormat="1" applyFont="1" applyFill="1" applyBorder="1" applyAlignment="1">
      <alignment horizontal="center"/>
    </xf>
    <xf numFmtId="165" fontId="15" fillId="4" borderId="26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3" applyFont="1" applyBorder="1" applyAlignment="1">
      <alignment horizontal="center"/>
    </xf>
    <xf numFmtId="165" fontId="15" fillId="0" borderId="23" xfId="0" applyNumberFormat="1" applyFont="1" applyFill="1" applyBorder="1"/>
    <xf numFmtId="165" fontId="15" fillId="0" borderId="18" xfId="0" applyNumberFormat="1" applyFont="1" applyFill="1" applyBorder="1"/>
    <xf numFmtId="0" fontId="7" fillId="0" borderId="0" xfId="3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B23" sqref="B23"/>
    </sheetView>
  </sheetViews>
  <sheetFormatPr defaultColWidth="9.140625"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81" t="s">
        <v>23</v>
      </c>
      <c r="B1" s="81"/>
    </row>
    <row r="2" spans="1:2" s="3" customFormat="1" ht="18.75" x14ac:dyDescent="0.3">
      <c r="A2" s="82" t="s">
        <v>67</v>
      </c>
      <c r="B2" s="82"/>
    </row>
    <row r="3" spans="1:2" s="3" customFormat="1" ht="18.75" x14ac:dyDescent="0.3">
      <c r="A3" s="83"/>
      <c r="B3" s="84"/>
    </row>
    <row r="4" spans="1:2" s="3" customFormat="1" ht="18.75" x14ac:dyDescent="0.3">
      <c r="A4" s="85" t="s">
        <v>14</v>
      </c>
      <c r="B4" s="85"/>
    </row>
    <row r="5" spans="1:2" ht="33" customHeight="1" x14ac:dyDescent="0.25">
      <c r="A5" s="4" t="s">
        <v>15</v>
      </c>
      <c r="B5" s="5" t="s">
        <v>16</v>
      </c>
    </row>
    <row r="6" spans="1:2" ht="38.25" customHeight="1" x14ac:dyDescent="0.25">
      <c r="A6" s="4" t="s">
        <v>17</v>
      </c>
      <c r="B6" s="7" t="s">
        <v>18</v>
      </c>
    </row>
    <row r="7" spans="1:2" ht="38.25" customHeight="1" x14ac:dyDescent="0.25">
      <c r="A7" s="4" t="s">
        <v>19</v>
      </c>
      <c r="B7" s="7" t="s">
        <v>20</v>
      </c>
    </row>
    <row r="8" spans="1:2" ht="33" customHeight="1" x14ac:dyDescent="0.25">
      <c r="A8" s="4" t="s">
        <v>21</v>
      </c>
      <c r="B8" s="5" t="s">
        <v>22</v>
      </c>
    </row>
    <row r="9" spans="1:2" s="10" customFormat="1" x14ac:dyDescent="0.25">
      <c r="A9" s="8"/>
      <c r="B9" s="9"/>
    </row>
    <row r="12" spans="1:2" x14ac:dyDescent="0.25">
      <c r="A12" s="78" t="s">
        <v>68</v>
      </c>
      <c r="B12" s="78" t="s">
        <v>72</v>
      </c>
    </row>
    <row r="13" spans="1:2" x14ac:dyDescent="0.25">
      <c r="A13" s="73" t="s">
        <v>71</v>
      </c>
      <c r="B13" s="73" t="s">
        <v>69</v>
      </c>
    </row>
    <row r="20" spans="1:3" x14ac:dyDescent="0.25">
      <c r="C20" s="11"/>
    </row>
    <row r="22" spans="1:3" x14ac:dyDescent="0.25">
      <c r="C22" s="12"/>
    </row>
    <row r="25" spans="1:3" s="10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N35"/>
  <sheetViews>
    <sheetView zoomScale="80" zoomScaleNormal="80" workbookViewId="0">
      <pane xSplit="2" ySplit="6" topLeftCell="C7" activePane="bottomRight" state="frozen"/>
      <selection activeCell="C25" sqref="C25"/>
      <selection pane="topRight" activeCell="C25" sqref="C25"/>
      <selection pane="bottomLeft" activeCell="C25" sqref="C25"/>
      <selection pane="bottomRight" activeCell="B35" sqref="B35"/>
    </sheetView>
  </sheetViews>
  <sheetFormatPr defaultRowHeight="15" x14ac:dyDescent="0.25"/>
  <cols>
    <col min="1" max="1" width="5.28515625" style="14" customWidth="1"/>
    <col min="2" max="2" width="41.140625" style="14" customWidth="1"/>
    <col min="3" max="3" width="14.28515625" style="14" customWidth="1"/>
    <col min="4" max="16" width="13.42578125" style="14" customWidth="1"/>
    <col min="17" max="248" width="8.85546875" style="14"/>
  </cols>
  <sheetData>
    <row r="1" spans="1:15" x14ac:dyDescent="0.25">
      <c r="A1" s="86" t="s">
        <v>24</v>
      </c>
      <c r="B1" s="86"/>
      <c r="C1" s="86"/>
      <c r="D1" s="13"/>
      <c r="E1" s="13"/>
      <c r="F1" s="13"/>
      <c r="G1" s="13"/>
    </row>
    <row r="2" spans="1:15" x14ac:dyDescent="0.25">
      <c r="A2" s="87" t="s">
        <v>25</v>
      </c>
      <c r="B2" s="87" t="s">
        <v>26</v>
      </c>
      <c r="C2" s="87" t="s">
        <v>7</v>
      </c>
      <c r="D2" s="90" t="s">
        <v>26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</row>
    <row r="3" spans="1:15" x14ac:dyDescent="0.25">
      <c r="A3" s="88"/>
      <c r="B3" s="88"/>
      <c r="C3" s="88"/>
      <c r="D3" s="93" t="s">
        <v>61</v>
      </c>
      <c r="E3" s="93"/>
      <c r="F3" s="93"/>
      <c r="G3" s="93"/>
      <c r="H3" s="93" t="s">
        <v>62</v>
      </c>
      <c r="I3" s="93"/>
      <c r="J3" s="93"/>
      <c r="K3" s="93"/>
      <c r="L3" s="93" t="s">
        <v>63</v>
      </c>
      <c r="M3" s="93"/>
      <c r="N3" s="93"/>
      <c r="O3" s="93"/>
    </row>
    <row r="4" spans="1:15" x14ac:dyDescent="0.25">
      <c r="A4" s="88"/>
      <c r="B4" s="88"/>
      <c r="C4" s="88"/>
      <c r="D4" s="94" t="s">
        <v>70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5" ht="32.25" customHeight="1" x14ac:dyDescent="0.25">
      <c r="A5" s="88"/>
      <c r="B5" s="88"/>
      <c r="C5" s="88"/>
      <c r="D5" s="15" t="s">
        <v>27</v>
      </c>
      <c r="E5" s="97" t="s">
        <v>28</v>
      </c>
      <c r="F5" s="98"/>
      <c r="G5" s="99"/>
      <c r="H5" s="15" t="s">
        <v>27</v>
      </c>
      <c r="I5" s="97" t="s">
        <v>28</v>
      </c>
      <c r="J5" s="98"/>
      <c r="K5" s="99"/>
      <c r="L5" s="15" t="s">
        <v>27</v>
      </c>
      <c r="M5" s="97" t="s">
        <v>28</v>
      </c>
      <c r="N5" s="98"/>
      <c r="O5" s="99"/>
    </row>
    <row r="6" spans="1:15" ht="40.5" customHeight="1" x14ac:dyDescent="0.25">
      <c r="A6" s="89"/>
      <c r="B6" s="89"/>
      <c r="C6" s="89"/>
      <c r="D6" s="15" t="s">
        <v>29</v>
      </c>
      <c r="E6" s="15" t="s">
        <v>30</v>
      </c>
      <c r="F6" s="15" t="s">
        <v>31</v>
      </c>
      <c r="G6" s="15" t="s">
        <v>29</v>
      </c>
      <c r="H6" s="15" t="s">
        <v>29</v>
      </c>
      <c r="I6" s="15" t="s">
        <v>30</v>
      </c>
      <c r="J6" s="15" t="s">
        <v>31</v>
      </c>
      <c r="K6" s="15" t="s">
        <v>29</v>
      </c>
      <c r="L6" s="15" t="s">
        <v>29</v>
      </c>
      <c r="M6" s="15" t="s">
        <v>30</v>
      </c>
      <c r="N6" s="15" t="s">
        <v>31</v>
      </c>
      <c r="O6" s="15" t="s">
        <v>29</v>
      </c>
    </row>
    <row r="7" spans="1:15" x14ac:dyDescent="0.25">
      <c r="A7" s="16">
        <v>1</v>
      </c>
      <c r="B7" s="16">
        <f>A7+1</f>
        <v>2</v>
      </c>
      <c r="C7" s="16">
        <f t="shared" ref="C7:O7" si="0">B7+1</f>
        <v>3</v>
      </c>
      <c r="D7" s="16">
        <f t="shared" si="0"/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>G7+1</f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si="0"/>
        <v>14</v>
      </c>
      <c r="O7" s="16">
        <f t="shared" si="0"/>
        <v>15</v>
      </c>
    </row>
    <row r="8" spans="1:15" x14ac:dyDescent="0.25">
      <c r="A8" s="17" t="s">
        <v>1</v>
      </c>
      <c r="B8" s="18" t="s">
        <v>32</v>
      </c>
      <c r="C8" s="17" t="s">
        <v>4</v>
      </c>
      <c r="D8" s="46">
        <f t="shared" ref="D8:N8" si="1">D9+D12</f>
        <v>10435.888999999999</v>
      </c>
      <c r="E8" s="47">
        <f t="shared" si="1"/>
        <v>4000</v>
      </c>
      <c r="F8" s="47">
        <f t="shared" si="1"/>
        <v>4680</v>
      </c>
      <c r="G8" s="48">
        <f>E8+F8</f>
        <v>8680</v>
      </c>
      <c r="H8" s="49">
        <f t="shared" si="1"/>
        <v>7466.1040000000003</v>
      </c>
      <c r="I8" s="50">
        <f t="shared" si="1"/>
        <v>3449.8</v>
      </c>
      <c r="J8" s="50">
        <f t="shared" si="1"/>
        <v>3364.5000000099999</v>
      </c>
      <c r="K8" s="51">
        <f>I8+J8</f>
        <v>6814.3000000100001</v>
      </c>
      <c r="L8" s="49">
        <f t="shared" si="1"/>
        <v>23715.659</v>
      </c>
      <c r="M8" s="50">
        <f t="shared" si="1"/>
        <v>11940</v>
      </c>
      <c r="N8" s="50">
        <f t="shared" si="1"/>
        <v>11123.000000009999</v>
      </c>
      <c r="O8" s="51">
        <f>M8+N8</f>
        <v>23063.000000009997</v>
      </c>
    </row>
    <row r="9" spans="1:15" x14ac:dyDescent="0.25">
      <c r="A9" s="19" t="s">
        <v>33</v>
      </c>
      <c r="B9" s="20" t="s">
        <v>34</v>
      </c>
      <c r="C9" s="21" t="s">
        <v>4</v>
      </c>
      <c r="D9" s="52">
        <f t="shared" ref="D9:N9" si="2">D10+D11</f>
        <v>10435.888999999999</v>
      </c>
      <c r="E9" s="53">
        <f t="shared" si="2"/>
        <v>4000</v>
      </c>
      <c r="F9" s="53">
        <f t="shared" si="2"/>
        <v>4680</v>
      </c>
      <c r="G9" s="54">
        <f>E9+F9</f>
        <v>8680</v>
      </c>
      <c r="H9" s="52">
        <f t="shared" si="2"/>
        <v>7466.1040000000003</v>
      </c>
      <c r="I9" s="53">
        <f t="shared" si="2"/>
        <v>3449.8</v>
      </c>
      <c r="J9" s="53">
        <f t="shared" si="2"/>
        <v>3364.5000000099999</v>
      </c>
      <c r="K9" s="55">
        <f>I9+J9</f>
        <v>6814.3000000100001</v>
      </c>
      <c r="L9" s="52">
        <f t="shared" si="2"/>
        <v>23715.659</v>
      </c>
      <c r="M9" s="53">
        <f t="shared" si="2"/>
        <v>11940</v>
      </c>
      <c r="N9" s="53">
        <f t="shared" si="2"/>
        <v>11123.000000009999</v>
      </c>
      <c r="O9" s="55">
        <f>M9+N9</f>
        <v>23063.000000009997</v>
      </c>
    </row>
    <row r="10" spans="1:15" x14ac:dyDescent="0.25">
      <c r="A10" s="22"/>
      <c r="B10" s="23" t="s">
        <v>35</v>
      </c>
      <c r="C10" s="24" t="s">
        <v>4</v>
      </c>
      <c r="D10" s="56">
        <v>10435.888999999999</v>
      </c>
      <c r="E10" s="74">
        <v>4000</v>
      </c>
      <c r="F10" s="75">
        <v>4680</v>
      </c>
      <c r="G10" s="59">
        <f t="shared" ref="G10:G32" si="3">E10+F10</f>
        <v>8680</v>
      </c>
      <c r="H10" s="56">
        <v>7466.1040000000003</v>
      </c>
      <c r="I10" s="74">
        <v>3449.8</v>
      </c>
      <c r="J10" s="75">
        <v>3364.5000000099999</v>
      </c>
      <c r="K10" s="60">
        <f t="shared" ref="K10:K32" si="4">I10+J10</f>
        <v>6814.3000000100001</v>
      </c>
      <c r="L10" s="56">
        <v>23715.659</v>
      </c>
      <c r="M10" s="74">
        <v>11940</v>
      </c>
      <c r="N10" s="75">
        <v>11123.000000009999</v>
      </c>
      <c r="O10" s="60">
        <f t="shared" ref="O10:O32" si="5">M10+N10</f>
        <v>23063.000000009997</v>
      </c>
    </row>
    <row r="11" spans="1:15" x14ac:dyDescent="0.25">
      <c r="A11" s="22"/>
      <c r="B11" s="23" t="s">
        <v>36</v>
      </c>
      <c r="C11" s="24" t="s">
        <v>4</v>
      </c>
      <c r="D11" s="56"/>
      <c r="E11" s="57"/>
      <c r="F11" s="58"/>
      <c r="G11" s="59">
        <f t="shared" si="3"/>
        <v>0</v>
      </c>
      <c r="H11" s="56"/>
      <c r="I11" s="57"/>
      <c r="J11" s="58"/>
      <c r="K11" s="60">
        <f t="shared" si="4"/>
        <v>0</v>
      </c>
      <c r="L11" s="56"/>
      <c r="M11" s="57"/>
      <c r="N11" s="58"/>
      <c r="O11" s="60">
        <f t="shared" si="5"/>
        <v>0</v>
      </c>
    </row>
    <row r="12" spans="1:15" x14ac:dyDescent="0.25">
      <c r="A12" s="19" t="s">
        <v>37</v>
      </c>
      <c r="B12" s="20" t="s">
        <v>38</v>
      </c>
      <c r="C12" s="21" t="s">
        <v>4</v>
      </c>
      <c r="D12" s="56"/>
      <c r="E12" s="57"/>
      <c r="F12" s="58"/>
      <c r="G12" s="59">
        <f t="shared" si="3"/>
        <v>0</v>
      </c>
      <c r="H12" s="56"/>
      <c r="I12" s="57"/>
      <c r="J12" s="58"/>
      <c r="K12" s="60">
        <f t="shared" si="4"/>
        <v>0</v>
      </c>
      <c r="L12" s="56"/>
      <c r="M12" s="57"/>
      <c r="N12" s="58"/>
      <c r="O12" s="60">
        <f t="shared" si="5"/>
        <v>0</v>
      </c>
    </row>
    <row r="13" spans="1:15" x14ac:dyDescent="0.25">
      <c r="A13" s="19" t="s">
        <v>2</v>
      </c>
      <c r="B13" s="20" t="s">
        <v>39</v>
      </c>
      <c r="C13" s="21" t="s">
        <v>4</v>
      </c>
      <c r="D13" s="56"/>
      <c r="E13" s="57"/>
      <c r="F13" s="58"/>
      <c r="G13" s="59">
        <f t="shared" si="3"/>
        <v>0</v>
      </c>
      <c r="H13" s="56"/>
      <c r="I13" s="57"/>
      <c r="J13" s="58"/>
      <c r="K13" s="60">
        <f t="shared" si="4"/>
        <v>0</v>
      </c>
      <c r="L13" s="56"/>
      <c r="M13" s="57"/>
      <c r="N13" s="58"/>
      <c r="O13" s="60">
        <f t="shared" si="5"/>
        <v>0</v>
      </c>
    </row>
    <row r="14" spans="1:15" ht="29.25" x14ac:dyDescent="0.25">
      <c r="A14" s="25" t="s">
        <v>0</v>
      </c>
      <c r="B14" s="26" t="s">
        <v>40</v>
      </c>
      <c r="C14" s="27" t="s">
        <v>4</v>
      </c>
      <c r="D14" s="61">
        <f t="shared" ref="D14:N14" si="6">D15+D16+D17</f>
        <v>10031.997000000001</v>
      </c>
      <c r="E14" s="62">
        <f t="shared" si="6"/>
        <v>3866.4380270000001</v>
      </c>
      <c r="F14" s="62">
        <f t="shared" si="6"/>
        <v>4368.8635279999999</v>
      </c>
      <c r="G14" s="63">
        <f t="shared" si="3"/>
        <v>8235.301555</v>
      </c>
      <c r="H14" s="61">
        <f t="shared" si="6"/>
        <v>7022.5209999999997</v>
      </c>
      <c r="I14" s="62">
        <f t="shared" si="6"/>
        <v>3335.9979539999999</v>
      </c>
      <c r="J14" s="62">
        <f t="shared" si="6"/>
        <v>3082.5692500099999</v>
      </c>
      <c r="K14" s="64">
        <f t="shared" si="4"/>
        <v>6418.5672040099998</v>
      </c>
      <c r="L14" s="61">
        <f t="shared" si="6"/>
        <v>22469.136999999999</v>
      </c>
      <c r="M14" s="62">
        <f t="shared" si="6"/>
        <v>11624.192141</v>
      </c>
      <c r="N14" s="62">
        <f t="shared" si="6"/>
        <v>10551.95434701</v>
      </c>
      <c r="O14" s="64">
        <f t="shared" si="5"/>
        <v>22176.146488009999</v>
      </c>
    </row>
    <row r="15" spans="1:15" x14ac:dyDescent="0.25">
      <c r="A15" s="19" t="s">
        <v>41</v>
      </c>
      <c r="B15" s="28" t="s">
        <v>42</v>
      </c>
      <c r="C15" s="21" t="s">
        <v>4</v>
      </c>
      <c r="D15" s="56">
        <v>4715.4130000000005</v>
      </c>
      <c r="E15" s="74">
        <v>2277.079565</v>
      </c>
      <c r="F15" s="74">
        <v>2101.5085439999998</v>
      </c>
      <c r="G15" s="59">
        <f t="shared" si="3"/>
        <v>4378.5881090000003</v>
      </c>
      <c r="H15" s="56">
        <v>5300.0479999999998</v>
      </c>
      <c r="I15" s="74">
        <v>2778.3937459999997</v>
      </c>
      <c r="J15" s="74">
        <v>2421.1669309999997</v>
      </c>
      <c r="K15" s="60">
        <f t="shared" si="4"/>
        <v>5199.5606769999995</v>
      </c>
      <c r="L15" s="56">
        <v>13839.29</v>
      </c>
      <c r="M15" s="74">
        <v>6887.1953199999989</v>
      </c>
      <c r="N15" s="74">
        <v>5445.1961720000008</v>
      </c>
      <c r="O15" s="60">
        <f t="shared" si="5"/>
        <v>12332.391491999999</v>
      </c>
    </row>
    <row r="16" spans="1:15" x14ac:dyDescent="0.25">
      <c r="A16" s="19" t="s">
        <v>43</v>
      </c>
      <c r="B16" s="28" t="s">
        <v>44</v>
      </c>
      <c r="C16" s="21" t="s">
        <v>4</v>
      </c>
      <c r="D16" s="56">
        <v>4328.7780000000002</v>
      </c>
      <c r="E16" s="74">
        <v>1586.470435</v>
      </c>
      <c r="F16" s="74">
        <v>2253.063204</v>
      </c>
      <c r="G16" s="59">
        <f t="shared" si="3"/>
        <v>3839.5336390000002</v>
      </c>
      <c r="H16" s="56">
        <v>1393.2719999999999</v>
      </c>
      <c r="I16" s="74">
        <v>543.20625400000006</v>
      </c>
      <c r="J16" s="74">
        <v>646.8954950000001</v>
      </c>
      <c r="K16" s="60">
        <f t="shared" si="4"/>
        <v>1190.1017490000002</v>
      </c>
      <c r="L16" s="56">
        <v>7849.4620000000004</v>
      </c>
      <c r="M16" s="74">
        <v>4494.8046800000002</v>
      </c>
      <c r="N16" s="74">
        <v>4984.3043480000006</v>
      </c>
      <c r="O16" s="60">
        <f t="shared" si="5"/>
        <v>9479.1090280000008</v>
      </c>
    </row>
    <row r="17" spans="1:15" x14ac:dyDescent="0.25">
      <c r="A17" s="19" t="s">
        <v>45</v>
      </c>
      <c r="B17" s="28" t="s">
        <v>46</v>
      </c>
      <c r="C17" s="21" t="s">
        <v>4</v>
      </c>
      <c r="D17" s="56">
        <v>987.80600000000004</v>
      </c>
      <c r="E17" s="74">
        <v>2.8880270000001929</v>
      </c>
      <c r="F17" s="74">
        <v>14.291780000000017</v>
      </c>
      <c r="G17" s="59">
        <f t="shared" si="3"/>
        <v>17.17980700000021</v>
      </c>
      <c r="H17" s="56">
        <v>329.20099999999996</v>
      </c>
      <c r="I17" s="74">
        <v>14.397954000000141</v>
      </c>
      <c r="J17" s="74">
        <v>14.506824010000059</v>
      </c>
      <c r="K17" s="60">
        <f t="shared" si="4"/>
        <v>28.9047780100002</v>
      </c>
      <c r="L17" s="56">
        <v>780.38499999999999</v>
      </c>
      <c r="M17" s="74">
        <v>242.19214100000045</v>
      </c>
      <c r="N17" s="74">
        <v>122.45382700999835</v>
      </c>
      <c r="O17" s="60">
        <f t="shared" si="5"/>
        <v>364.6459680099988</v>
      </c>
    </row>
    <row r="18" spans="1:15" x14ac:dyDescent="0.25">
      <c r="A18" s="29" t="s">
        <v>3</v>
      </c>
      <c r="B18" s="30" t="s">
        <v>47</v>
      </c>
      <c r="C18" s="21" t="s">
        <v>4</v>
      </c>
      <c r="D18" s="65">
        <f t="shared" ref="D18:N18" si="7">D8-D14</f>
        <v>403.89199999999801</v>
      </c>
      <c r="E18" s="66">
        <f t="shared" si="7"/>
        <v>133.56197299999985</v>
      </c>
      <c r="F18" s="66">
        <f t="shared" si="7"/>
        <v>311.13647200000014</v>
      </c>
      <c r="G18" s="63">
        <f t="shared" si="3"/>
        <v>444.69844499999999</v>
      </c>
      <c r="H18" s="65">
        <f t="shared" si="7"/>
        <v>443.58300000000054</v>
      </c>
      <c r="I18" s="66">
        <f t="shared" si="7"/>
        <v>113.80204600000025</v>
      </c>
      <c r="J18" s="66">
        <f t="shared" si="7"/>
        <v>281.93074999999999</v>
      </c>
      <c r="K18" s="64">
        <f t="shared" si="4"/>
        <v>395.73279600000023</v>
      </c>
      <c r="L18" s="65">
        <f t="shared" si="7"/>
        <v>1246.5220000000008</v>
      </c>
      <c r="M18" s="66">
        <f t="shared" si="7"/>
        <v>315.80785900000046</v>
      </c>
      <c r="N18" s="66">
        <f t="shared" si="7"/>
        <v>571.04565299999922</v>
      </c>
      <c r="O18" s="64">
        <f t="shared" si="5"/>
        <v>886.85351199999968</v>
      </c>
    </row>
    <row r="19" spans="1:15" x14ac:dyDescent="0.25">
      <c r="A19" s="29"/>
      <c r="B19" s="28" t="s">
        <v>48</v>
      </c>
      <c r="C19" s="21"/>
      <c r="D19" s="67">
        <f t="shared" ref="D19:N19" si="8">D20+D27+D30</f>
        <v>403.892</v>
      </c>
      <c r="E19" s="68">
        <f t="shared" si="8"/>
        <v>133.56197300000002</v>
      </c>
      <c r="F19" s="68">
        <f t="shared" si="8"/>
        <v>311.13647200000003</v>
      </c>
      <c r="G19" s="59">
        <f t="shared" si="3"/>
        <v>444.69844500000005</v>
      </c>
      <c r="H19" s="67">
        <f t="shared" si="8"/>
        <v>443.58300045066096</v>
      </c>
      <c r="I19" s="68">
        <f>I20+I27+I30</f>
        <v>113.80204599999999</v>
      </c>
      <c r="J19" s="68">
        <f t="shared" si="8"/>
        <v>281.93075000000005</v>
      </c>
      <c r="K19" s="60">
        <f t="shared" si="4"/>
        <v>395.73279600000001</v>
      </c>
      <c r="L19" s="67">
        <f t="shared" si="8"/>
        <v>1246.5219999999999</v>
      </c>
      <c r="M19" s="68">
        <f t="shared" si="8"/>
        <v>315.80785900000001</v>
      </c>
      <c r="N19" s="68">
        <f t="shared" si="8"/>
        <v>571.04565300000002</v>
      </c>
      <c r="O19" s="60">
        <f t="shared" si="5"/>
        <v>886.85351200000002</v>
      </c>
    </row>
    <row r="20" spans="1:15" x14ac:dyDescent="0.25">
      <c r="A20" s="29" t="s">
        <v>49</v>
      </c>
      <c r="B20" s="30" t="s">
        <v>50</v>
      </c>
      <c r="C20" s="21" t="s">
        <v>4</v>
      </c>
      <c r="D20" s="65">
        <f t="shared" ref="D20:N20" si="9">D21+D24</f>
        <v>255.678</v>
      </c>
      <c r="E20" s="66">
        <f t="shared" si="9"/>
        <v>73.111973000000006</v>
      </c>
      <c r="F20" s="66">
        <f t="shared" si="9"/>
        <v>228.24047200000004</v>
      </c>
      <c r="G20" s="63">
        <f t="shared" si="3"/>
        <v>301.35244500000005</v>
      </c>
      <c r="H20" s="65">
        <f t="shared" si="9"/>
        <v>379.65500045066096</v>
      </c>
      <c r="I20" s="66">
        <f t="shared" si="9"/>
        <v>98.902045999999999</v>
      </c>
      <c r="J20" s="66">
        <f t="shared" si="9"/>
        <v>250.11075000000002</v>
      </c>
      <c r="K20" s="64">
        <f t="shared" si="4"/>
        <v>349.01279600000004</v>
      </c>
      <c r="L20" s="65">
        <f t="shared" si="9"/>
        <v>945.65499999999997</v>
      </c>
      <c r="M20" s="66">
        <f t="shared" si="9"/>
        <v>257.80785900000001</v>
      </c>
      <c r="N20" s="66">
        <f t="shared" si="9"/>
        <v>442.20065299999999</v>
      </c>
      <c r="O20" s="64">
        <f t="shared" si="5"/>
        <v>700.008512</v>
      </c>
    </row>
    <row r="21" spans="1:15" x14ac:dyDescent="0.25">
      <c r="A21" s="31"/>
      <c r="B21" s="32" t="s">
        <v>51</v>
      </c>
      <c r="C21" s="21" t="s">
        <v>4</v>
      </c>
      <c r="D21" s="56">
        <f t="shared" ref="D21:N21" si="10">D22+D23</f>
        <v>0</v>
      </c>
      <c r="E21" s="69">
        <f t="shared" si="10"/>
        <v>0</v>
      </c>
      <c r="F21" s="69">
        <f t="shared" si="10"/>
        <v>0</v>
      </c>
      <c r="G21" s="59">
        <f t="shared" si="3"/>
        <v>0</v>
      </c>
      <c r="H21" s="56">
        <f t="shared" si="10"/>
        <v>0</v>
      </c>
      <c r="I21" s="69">
        <f t="shared" si="10"/>
        <v>0</v>
      </c>
      <c r="J21" s="69">
        <f t="shared" si="10"/>
        <v>0</v>
      </c>
      <c r="K21" s="60">
        <f t="shared" si="4"/>
        <v>0</v>
      </c>
      <c r="L21" s="56">
        <f t="shared" si="10"/>
        <v>0</v>
      </c>
      <c r="M21" s="69">
        <f t="shared" si="10"/>
        <v>0</v>
      </c>
      <c r="N21" s="69">
        <f t="shared" si="10"/>
        <v>0</v>
      </c>
      <c r="O21" s="60">
        <f t="shared" si="5"/>
        <v>0</v>
      </c>
    </row>
    <row r="22" spans="1:15" x14ac:dyDescent="0.25">
      <c r="A22" s="31"/>
      <c r="B22" s="33" t="s">
        <v>52</v>
      </c>
      <c r="C22" s="21" t="s">
        <v>4</v>
      </c>
      <c r="D22" s="56"/>
      <c r="E22" s="57"/>
      <c r="F22" s="58"/>
      <c r="G22" s="59">
        <f t="shared" si="3"/>
        <v>0</v>
      </c>
      <c r="H22" s="56"/>
      <c r="I22" s="57"/>
      <c r="J22" s="58"/>
      <c r="K22" s="60">
        <f t="shared" si="4"/>
        <v>0</v>
      </c>
      <c r="L22" s="56"/>
      <c r="M22" s="57"/>
      <c r="N22" s="58"/>
      <c r="O22" s="60">
        <f t="shared" si="5"/>
        <v>0</v>
      </c>
    </row>
    <row r="23" spans="1:15" x14ac:dyDescent="0.25">
      <c r="A23" s="31"/>
      <c r="B23" s="33" t="s">
        <v>53</v>
      </c>
      <c r="C23" s="21" t="s">
        <v>4</v>
      </c>
      <c r="D23" s="56"/>
      <c r="E23" s="57"/>
      <c r="F23" s="58"/>
      <c r="G23" s="59">
        <f t="shared" si="3"/>
        <v>0</v>
      </c>
      <c r="H23" s="56"/>
      <c r="I23" s="57"/>
      <c r="J23" s="58"/>
      <c r="K23" s="60">
        <f t="shared" si="4"/>
        <v>0</v>
      </c>
      <c r="L23" s="56"/>
      <c r="M23" s="57"/>
      <c r="N23" s="58"/>
      <c r="O23" s="60">
        <f t="shared" si="5"/>
        <v>0</v>
      </c>
    </row>
    <row r="24" spans="1:15" x14ac:dyDescent="0.25">
      <c r="A24" s="31"/>
      <c r="B24" s="32" t="s">
        <v>54</v>
      </c>
      <c r="C24" s="21" t="s">
        <v>4</v>
      </c>
      <c r="D24" s="56">
        <f t="shared" ref="D24:N24" si="11">D25+D26</f>
        <v>255.678</v>
      </c>
      <c r="E24" s="69">
        <f t="shared" si="11"/>
        <v>73.111973000000006</v>
      </c>
      <c r="F24" s="69">
        <f t="shared" si="11"/>
        <v>228.24047200000004</v>
      </c>
      <c r="G24" s="59">
        <f t="shared" si="3"/>
        <v>301.35244500000005</v>
      </c>
      <c r="H24" s="56">
        <f t="shared" si="11"/>
        <v>379.65500045066096</v>
      </c>
      <c r="I24" s="69">
        <f t="shared" si="11"/>
        <v>98.902045999999999</v>
      </c>
      <c r="J24" s="69">
        <f t="shared" si="11"/>
        <v>250.11075000000002</v>
      </c>
      <c r="K24" s="60">
        <f t="shared" si="4"/>
        <v>349.01279600000004</v>
      </c>
      <c r="L24" s="56">
        <f t="shared" si="11"/>
        <v>945.65499999999997</v>
      </c>
      <c r="M24" s="69">
        <f t="shared" si="11"/>
        <v>257.80785900000001</v>
      </c>
      <c r="N24" s="69">
        <f t="shared" si="11"/>
        <v>442.20065299999999</v>
      </c>
      <c r="O24" s="60">
        <f t="shared" si="5"/>
        <v>700.008512</v>
      </c>
    </row>
    <row r="25" spans="1:15" x14ac:dyDescent="0.25">
      <c r="A25" s="31"/>
      <c r="B25" s="33" t="s">
        <v>52</v>
      </c>
      <c r="C25" s="21" t="s">
        <v>4</v>
      </c>
      <c r="D25" s="70"/>
      <c r="E25" s="57"/>
      <c r="F25" s="58"/>
      <c r="G25" s="59">
        <f t="shared" si="3"/>
        <v>0</v>
      </c>
      <c r="H25" s="70"/>
      <c r="I25" s="57"/>
      <c r="J25" s="58"/>
      <c r="K25" s="60">
        <f t="shared" si="4"/>
        <v>0</v>
      </c>
      <c r="L25" s="70"/>
      <c r="M25" s="79"/>
      <c r="N25" s="80"/>
      <c r="O25" s="60">
        <f t="shared" si="5"/>
        <v>0</v>
      </c>
    </row>
    <row r="26" spans="1:15" x14ac:dyDescent="0.25">
      <c r="A26" s="31"/>
      <c r="B26" s="33" t="s">
        <v>53</v>
      </c>
      <c r="C26" s="21" t="s">
        <v>4</v>
      </c>
      <c r="D26" s="56">
        <v>255.678</v>
      </c>
      <c r="E26" s="74">
        <v>73.111973000000006</v>
      </c>
      <c r="F26" s="75">
        <v>228.24047200000004</v>
      </c>
      <c r="G26" s="59">
        <f t="shared" si="3"/>
        <v>301.35244500000005</v>
      </c>
      <c r="H26" s="56">
        <v>379.65500045066096</v>
      </c>
      <c r="I26" s="74">
        <v>98.902045999999999</v>
      </c>
      <c r="J26" s="75">
        <v>250.11075000000002</v>
      </c>
      <c r="K26" s="60">
        <f t="shared" si="4"/>
        <v>349.01279600000004</v>
      </c>
      <c r="L26" s="56">
        <v>945.65499999999997</v>
      </c>
      <c r="M26" s="74">
        <v>257.80785900000001</v>
      </c>
      <c r="N26" s="75">
        <v>442.20065299999999</v>
      </c>
      <c r="O26" s="60">
        <f t="shared" si="5"/>
        <v>700.008512</v>
      </c>
    </row>
    <row r="27" spans="1:15" x14ac:dyDescent="0.25">
      <c r="A27" s="29" t="s">
        <v>55</v>
      </c>
      <c r="B27" s="34" t="s">
        <v>56</v>
      </c>
      <c r="C27" s="21" t="s">
        <v>4</v>
      </c>
      <c r="D27" s="61">
        <f t="shared" ref="D27:N27" si="12">D28+D29</f>
        <v>128.99799999999999</v>
      </c>
      <c r="E27" s="62">
        <f t="shared" si="12"/>
        <v>58.65</v>
      </c>
      <c r="F27" s="62">
        <f t="shared" si="12"/>
        <v>78.554999999999993</v>
      </c>
      <c r="G27" s="63">
        <f t="shared" si="3"/>
        <v>137.20499999999998</v>
      </c>
      <c r="H27" s="61">
        <f t="shared" si="12"/>
        <v>48.675999999999995</v>
      </c>
      <c r="I27" s="62">
        <f t="shared" si="12"/>
        <v>11.299999999999999</v>
      </c>
      <c r="J27" s="62">
        <f t="shared" si="12"/>
        <v>28.22</v>
      </c>
      <c r="K27" s="64">
        <f t="shared" si="4"/>
        <v>39.519999999999996</v>
      </c>
      <c r="L27" s="61">
        <f t="shared" si="12"/>
        <v>260.43</v>
      </c>
      <c r="M27" s="62">
        <f t="shared" si="12"/>
        <v>49</v>
      </c>
      <c r="N27" s="62">
        <f t="shared" si="12"/>
        <v>113.751</v>
      </c>
      <c r="O27" s="64">
        <f t="shared" si="5"/>
        <v>162.751</v>
      </c>
    </row>
    <row r="28" spans="1:15" x14ac:dyDescent="0.25">
      <c r="A28" s="31"/>
      <c r="B28" s="33" t="s">
        <v>52</v>
      </c>
      <c r="C28" s="21" t="s">
        <v>4</v>
      </c>
      <c r="D28" s="70"/>
      <c r="E28" s="57"/>
      <c r="F28" s="58"/>
      <c r="G28" s="59">
        <f t="shared" si="3"/>
        <v>0</v>
      </c>
      <c r="H28" s="56"/>
      <c r="I28" s="57"/>
      <c r="J28" s="58"/>
      <c r="K28" s="60">
        <f t="shared" si="4"/>
        <v>0</v>
      </c>
      <c r="L28" s="56"/>
      <c r="M28" s="79"/>
      <c r="N28" s="80"/>
      <c r="O28" s="60">
        <f t="shared" si="5"/>
        <v>0</v>
      </c>
    </row>
    <row r="29" spans="1:15" x14ac:dyDescent="0.25">
      <c r="A29" s="31"/>
      <c r="B29" s="35" t="s">
        <v>57</v>
      </c>
      <c r="C29" s="21" t="s">
        <v>4</v>
      </c>
      <c r="D29" s="56">
        <v>128.99799999999999</v>
      </c>
      <c r="E29" s="74">
        <v>58.65</v>
      </c>
      <c r="F29" s="75">
        <v>78.554999999999993</v>
      </c>
      <c r="G29" s="59">
        <f t="shared" si="3"/>
        <v>137.20499999999998</v>
      </c>
      <c r="H29" s="56">
        <v>48.675999999999995</v>
      </c>
      <c r="I29" s="74">
        <v>11.299999999999999</v>
      </c>
      <c r="J29" s="75">
        <v>28.22</v>
      </c>
      <c r="K29" s="60">
        <f t="shared" si="4"/>
        <v>39.519999999999996</v>
      </c>
      <c r="L29" s="56">
        <v>260.43</v>
      </c>
      <c r="M29" s="74">
        <v>49</v>
      </c>
      <c r="N29" s="75">
        <v>113.751</v>
      </c>
      <c r="O29" s="60">
        <f t="shared" si="5"/>
        <v>162.751</v>
      </c>
    </row>
    <row r="30" spans="1:15" x14ac:dyDescent="0.25">
      <c r="A30" s="29" t="s">
        <v>58</v>
      </c>
      <c r="B30" s="34" t="s">
        <v>59</v>
      </c>
      <c r="C30" s="21" t="s">
        <v>4</v>
      </c>
      <c r="D30" s="61">
        <f t="shared" ref="D30:N30" si="13">D31+D32</f>
        <v>19.216000000000005</v>
      </c>
      <c r="E30" s="62">
        <f t="shared" si="13"/>
        <v>1.8</v>
      </c>
      <c r="F30" s="62">
        <f t="shared" si="13"/>
        <v>4.3410000000000002</v>
      </c>
      <c r="G30" s="63">
        <f t="shared" si="3"/>
        <v>6.141</v>
      </c>
      <c r="H30" s="61">
        <f t="shared" si="13"/>
        <v>15.252000000000001</v>
      </c>
      <c r="I30" s="62">
        <f t="shared" si="13"/>
        <v>3.6</v>
      </c>
      <c r="J30" s="62">
        <f t="shared" si="13"/>
        <v>3.5999999999999996</v>
      </c>
      <c r="K30" s="64">
        <f t="shared" si="4"/>
        <v>7.1999999999999993</v>
      </c>
      <c r="L30" s="61">
        <f t="shared" si="13"/>
        <v>40.436999999999998</v>
      </c>
      <c r="M30" s="62">
        <f t="shared" si="13"/>
        <v>9</v>
      </c>
      <c r="N30" s="62">
        <f t="shared" si="13"/>
        <v>15.093999999999998</v>
      </c>
      <c r="O30" s="64">
        <f t="shared" si="5"/>
        <v>24.093999999999998</v>
      </c>
    </row>
    <row r="31" spans="1:15" x14ac:dyDescent="0.25">
      <c r="A31" s="31"/>
      <c r="B31" s="33" t="s">
        <v>52</v>
      </c>
      <c r="C31" s="21" t="s">
        <v>4</v>
      </c>
      <c r="D31" s="70"/>
      <c r="E31" s="57"/>
      <c r="F31" s="58"/>
      <c r="G31" s="59">
        <f t="shared" si="3"/>
        <v>0</v>
      </c>
      <c r="H31" s="56"/>
      <c r="I31" s="57"/>
      <c r="J31" s="58"/>
      <c r="K31" s="60">
        <f t="shared" si="4"/>
        <v>0</v>
      </c>
      <c r="L31" s="56"/>
      <c r="M31" s="79"/>
      <c r="N31" s="80"/>
      <c r="O31" s="60">
        <f t="shared" si="5"/>
        <v>0</v>
      </c>
    </row>
    <row r="32" spans="1:15" x14ac:dyDescent="0.25">
      <c r="A32" s="36"/>
      <c r="B32" s="37" t="s">
        <v>60</v>
      </c>
      <c r="C32" s="38" t="s">
        <v>4</v>
      </c>
      <c r="D32" s="71">
        <v>19.216000000000005</v>
      </c>
      <c r="E32" s="76">
        <v>1.8</v>
      </c>
      <c r="F32" s="76">
        <v>4.3410000000000002</v>
      </c>
      <c r="G32" s="72">
        <f t="shared" si="3"/>
        <v>6.141</v>
      </c>
      <c r="H32" s="71">
        <v>15.252000000000001</v>
      </c>
      <c r="I32" s="76">
        <v>3.6</v>
      </c>
      <c r="J32" s="76">
        <v>3.5999999999999996</v>
      </c>
      <c r="K32" s="72">
        <f t="shared" si="4"/>
        <v>7.1999999999999993</v>
      </c>
      <c r="L32" s="71">
        <v>40.436999999999998</v>
      </c>
      <c r="M32" s="76">
        <v>9</v>
      </c>
      <c r="N32" s="76">
        <v>15.093999999999998</v>
      </c>
      <c r="O32" s="72">
        <f t="shared" si="5"/>
        <v>24.093999999999998</v>
      </c>
    </row>
    <row r="35" spans="2:2" ht="18.75" x14ac:dyDescent="0.3">
      <c r="B35" s="77"/>
    </row>
  </sheetData>
  <mergeCells count="12">
    <mergeCell ref="A1:C1"/>
    <mergeCell ref="A2:A6"/>
    <mergeCell ref="B2:B6"/>
    <mergeCell ref="C2:C6"/>
    <mergeCell ref="D2:O2"/>
    <mergeCell ref="D3:G3"/>
    <mergeCell ref="H3:K3"/>
    <mergeCell ref="L3:O3"/>
    <mergeCell ref="D4:O4"/>
    <mergeCell ref="E5:G5"/>
    <mergeCell ref="I5:K5"/>
    <mergeCell ref="M5:O5"/>
  </mergeCells>
  <printOptions horizontalCentered="1"/>
  <pageMargins left="0.31496062992125984" right="0.31496062992125984" top="1.1811023622047245" bottom="0.35433070866141736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"/>
  <sheetViews>
    <sheetView tabSelected="1" zoomScale="80" zoomScaleNormal="80" workbookViewId="0">
      <selection activeCell="F35" sqref="F35:G35"/>
    </sheetView>
  </sheetViews>
  <sheetFormatPr defaultColWidth="9.140625" defaultRowHeight="15" x14ac:dyDescent="0.25"/>
  <cols>
    <col min="1" max="1" width="6.85546875" style="39" customWidth="1"/>
    <col min="2" max="2" width="26.42578125" style="39" customWidth="1"/>
    <col min="3" max="4" width="12" style="39" customWidth="1"/>
    <col min="5" max="6" width="14.140625" style="39" customWidth="1"/>
    <col min="7" max="7" width="23.85546875" style="39" customWidth="1"/>
    <col min="8" max="8" width="13.140625" style="39" customWidth="1"/>
    <col min="9" max="11" width="12.28515625" style="39" customWidth="1"/>
    <col min="12" max="16384" width="9.140625" style="39"/>
  </cols>
  <sheetData>
    <row r="1" spans="1:11" ht="27.75" customHeight="1" x14ac:dyDescent="0.25">
      <c r="A1" s="101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x14ac:dyDescent="0.25">
      <c r="A2" s="103" t="s">
        <v>5</v>
      </c>
      <c r="B2" s="106" t="s">
        <v>65</v>
      </c>
      <c r="C2" s="106"/>
      <c r="D2" s="106"/>
      <c r="E2" s="106"/>
      <c r="F2" s="106"/>
      <c r="G2" s="106" t="s">
        <v>66</v>
      </c>
      <c r="H2" s="106"/>
      <c r="I2" s="106"/>
      <c r="J2" s="106"/>
      <c r="K2" s="106"/>
    </row>
    <row r="3" spans="1:11" ht="15.75" x14ac:dyDescent="0.25">
      <c r="A3" s="104"/>
      <c r="B3" s="107" t="s">
        <v>70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9" customHeight="1" x14ac:dyDescent="0.25">
      <c r="A4" s="104"/>
      <c r="B4" s="108" t="s">
        <v>6</v>
      </c>
      <c r="C4" s="103" t="s">
        <v>7</v>
      </c>
      <c r="D4" s="111" t="s">
        <v>8</v>
      </c>
      <c r="E4" s="111"/>
      <c r="F4" s="111"/>
      <c r="G4" s="108" t="s">
        <v>6</v>
      </c>
      <c r="H4" s="103" t="s">
        <v>7</v>
      </c>
      <c r="I4" s="111" t="s">
        <v>8</v>
      </c>
      <c r="J4" s="111"/>
      <c r="K4" s="111"/>
    </row>
    <row r="5" spans="1:11" ht="26.45" customHeight="1" x14ac:dyDescent="0.25">
      <c r="A5" s="104"/>
      <c r="B5" s="109"/>
      <c r="C5" s="104"/>
      <c r="D5" s="100" t="s">
        <v>11</v>
      </c>
      <c r="E5" s="100" t="s">
        <v>12</v>
      </c>
      <c r="F5" s="100" t="s">
        <v>13</v>
      </c>
      <c r="G5" s="109"/>
      <c r="H5" s="104"/>
      <c r="I5" s="100" t="s">
        <v>11</v>
      </c>
      <c r="J5" s="100" t="s">
        <v>12</v>
      </c>
      <c r="K5" s="100" t="s">
        <v>13</v>
      </c>
    </row>
    <row r="6" spans="1:11" ht="26.45" customHeight="1" x14ac:dyDescent="0.25">
      <c r="A6" s="105"/>
      <c r="B6" s="110"/>
      <c r="C6" s="105"/>
      <c r="D6" s="100"/>
      <c r="E6" s="100"/>
      <c r="F6" s="100"/>
      <c r="G6" s="110"/>
      <c r="H6" s="105"/>
      <c r="I6" s="100"/>
      <c r="J6" s="100"/>
      <c r="K6" s="100"/>
    </row>
    <row r="7" spans="1:11" x14ac:dyDescent="0.25">
      <c r="A7" s="40">
        <v>1</v>
      </c>
      <c r="B7" s="40">
        <f>A7+1</f>
        <v>2</v>
      </c>
      <c r="C7" s="40">
        <f>B7+1</f>
        <v>3</v>
      </c>
      <c r="D7" s="40">
        <f>C7+1</f>
        <v>4</v>
      </c>
      <c r="E7" s="40">
        <f t="shared" ref="E7:K7" si="0">D7+1</f>
        <v>5</v>
      </c>
      <c r="F7" s="40">
        <f t="shared" si="0"/>
        <v>6</v>
      </c>
      <c r="G7" s="40">
        <f>F7+1</f>
        <v>7</v>
      </c>
      <c r="H7" s="40">
        <f>G7+1</f>
        <v>8</v>
      </c>
      <c r="I7" s="40">
        <f>H7+1</f>
        <v>9</v>
      </c>
      <c r="J7" s="40">
        <f>I7+1</f>
        <v>10</v>
      </c>
      <c r="K7" s="40">
        <f t="shared" si="0"/>
        <v>11</v>
      </c>
    </row>
    <row r="8" spans="1:11" ht="42.75" customHeight="1" x14ac:dyDescent="0.25">
      <c r="A8" s="41" t="s">
        <v>1</v>
      </c>
      <c r="B8" s="42" t="s">
        <v>9</v>
      </c>
      <c r="C8" s="43" t="s">
        <v>10</v>
      </c>
      <c r="D8" s="1">
        <v>147.16170772183921</v>
      </c>
      <c r="E8" s="2">
        <v>266.42465467799565</v>
      </c>
      <c r="F8" s="2">
        <v>306.8135647694055</v>
      </c>
      <c r="G8" s="42" t="s">
        <v>9</v>
      </c>
      <c r="H8" s="43" t="s">
        <v>10</v>
      </c>
      <c r="I8" s="44">
        <v>166.55330000000004</v>
      </c>
      <c r="J8" s="45">
        <v>244.73861999999994</v>
      </c>
      <c r="K8" s="45">
        <v>222.59949</v>
      </c>
    </row>
    <row r="11" spans="1:11" ht="13.15" customHeight="1" x14ac:dyDescent="0.25"/>
  </sheetData>
  <mergeCells count="17">
    <mergeCell ref="I5:I6"/>
    <mergeCell ref="J5:J6"/>
    <mergeCell ref="K5:K6"/>
    <mergeCell ref="A1:K1"/>
    <mergeCell ref="A2:A6"/>
    <mergeCell ref="B2:F2"/>
    <mergeCell ref="G2:K2"/>
    <mergeCell ref="B3:K3"/>
    <mergeCell ref="B4:B6"/>
    <mergeCell ref="C4:C6"/>
    <mergeCell ref="D4:F4"/>
    <mergeCell ref="G4:G6"/>
    <mergeCell ref="H4:H6"/>
    <mergeCell ref="I4:K4"/>
    <mergeCell ref="D5:D6"/>
    <mergeCell ref="E5:E6"/>
    <mergeCell ref="F5:F6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2020-05-12T06:00:56Z</cp:lastPrinted>
  <dcterms:created xsi:type="dcterms:W3CDTF">1996-10-08T23:32:33Z</dcterms:created>
  <dcterms:modified xsi:type="dcterms:W3CDTF">2020-05-12T06:00:59Z</dcterms:modified>
</cp:coreProperties>
</file>