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ЭтаКнига" defaultThemeVersion="124226"/>
  <bookViews>
    <workbookView xWindow="870" yWindow="75" windowWidth="13785" windowHeight="11820" activeTab="1"/>
  </bookViews>
  <sheets>
    <sheet name="раздел 1" sheetId="8" r:id="rId1"/>
    <sheet name="раздел 2" sheetId="9" r:id="rId2"/>
    <sheet name="раздел 3" sheetId="7" r:id="rId3"/>
  </sheets>
  <calcPr calcId="145621"/>
</workbook>
</file>

<file path=xl/calcChain.xml><?xml version="1.0" encoding="utf-8"?>
<calcChain xmlns="http://schemas.openxmlformats.org/spreadsheetml/2006/main">
  <c r="O32" i="9" l="1"/>
  <c r="K32" i="9"/>
  <c r="G32" i="9"/>
  <c r="O31" i="9"/>
  <c r="K31" i="9"/>
  <c r="G31" i="9"/>
  <c r="O30" i="9"/>
  <c r="N30" i="9"/>
  <c r="M30" i="9"/>
  <c r="J30" i="9"/>
  <c r="I30" i="9"/>
  <c r="K30" i="9" s="1"/>
  <c r="F30" i="9"/>
  <c r="E30" i="9"/>
  <c r="G30" i="9" s="1"/>
  <c r="O29" i="9"/>
  <c r="K29" i="9"/>
  <c r="G29" i="9"/>
  <c r="O28" i="9"/>
  <c r="K28" i="9"/>
  <c r="G28" i="9"/>
  <c r="N27" i="9"/>
  <c r="O27" i="9" s="1"/>
  <c r="M27" i="9"/>
  <c r="J27" i="9"/>
  <c r="K27" i="9" s="1"/>
  <c r="I27" i="9"/>
  <c r="F27" i="9"/>
  <c r="E27" i="9"/>
  <c r="G27" i="9" s="1"/>
  <c r="O26" i="9"/>
  <c r="K26" i="9"/>
  <c r="G26" i="9"/>
  <c r="O25" i="9"/>
  <c r="K25" i="9"/>
  <c r="G25" i="9"/>
  <c r="N24" i="9"/>
  <c r="N20" i="9" s="1"/>
  <c r="N19" i="9" s="1"/>
  <c r="M24" i="9"/>
  <c r="O24" i="9" s="1"/>
  <c r="J24" i="9"/>
  <c r="I24" i="9"/>
  <c r="K24" i="9" s="1"/>
  <c r="F24" i="9"/>
  <c r="E24" i="9"/>
  <c r="G24" i="9" s="1"/>
  <c r="O23" i="9"/>
  <c r="K23" i="9"/>
  <c r="G23" i="9"/>
  <c r="O22" i="9"/>
  <c r="K22" i="9"/>
  <c r="G22" i="9"/>
  <c r="N21" i="9"/>
  <c r="M21" i="9"/>
  <c r="O21" i="9" s="1"/>
  <c r="K21" i="9"/>
  <c r="J21" i="9"/>
  <c r="I21" i="9"/>
  <c r="F21" i="9"/>
  <c r="F20" i="9" s="1"/>
  <c r="E21" i="9"/>
  <c r="G21" i="9" s="1"/>
  <c r="J20" i="9"/>
  <c r="J19" i="9" s="1"/>
  <c r="I20" i="9"/>
  <c r="K20" i="9" s="1"/>
  <c r="E20" i="9"/>
  <c r="O17" i="9"/>
  <c r="K17" i="9"/>
  <c r="G17" i="9"/>
  <c r="O16" i="9"/>
  <c r="K16" i="9"/>
  <c r="G16" i="9"/>
  <c r="O15" i="9"/>
  <c r="K15" i="9"/>
  <c r="G15" i="9"/>
  <c r="N14" i="9"/>
  <c r="M14" i="9"/>
  <c r="O14" i="9" s="1"/>
  <c r="J14" i="9"/>
  <c r="I14" i="9"/>
  <c r="K14" i="9" s="1"/>
  <c r="G14" i="9"/>
  <c r="F14" i="9"/>
  <c r="E14" i="9"/>
  <c r="O13" i="9"/>
  <c r="K13" i="9"/>
  <c r="G13" i="9"/>
  <c r="O12" i="9"/>
  <c r="K12" i="9"/>
  <c r="G12" i="9"/>
  <c r="O11" i="9"/>
  <c r="K11" i="9"/>
  <c r="G11" i="9"/>
  <c r="O10" i="9"/>
  <c r="K10" i="9"/>
  <c r="G10" i="9"/>
  <c r="N9" i="9"/>
  <c r="O9" i="9" s="1"/>
  <c r="M9" i="9"/>
  <c r="J9" i="9"/>
  <c r="I9" i="9"/>
  <c r="K9" i="9" s="1"/>
  <c r="F9" i="9"/>
  <c r="E9" i="9"/>
  <c r="G9" i="9" s="1"/>
  <c r="M8" i="9"/>
  <c r="M18" i="9" s="1"/>
  <c r="J8" i="9"/>
  <c r="K8" i="9" s="1"/>
  <c r="I8" i="9"/>
  <c r="I18" i="9" s="1"/>
  <c r="F8" i="9"/>
  <c r="F18" i="9" s="1"/>
  <c r="E8" i="9"/>
  <c r="G8" i="9" s="1"/>
  <c r="G20" i="9" l="1"/>
  <c r="F19" i="9"/>
  <c r="M20" i="9"/>
  <c r="E19" i="9"/>
  <c r="G19" i="9" s="1"/>
  <c r="I19" i="9"/>
  <c r="K19" i="9" s="1"/>
  <c r="J18" i="9"/>
  <c r="K18" i="9" s="1"/>
  <c r="N8" i="9"/>
  <c r="N18" i="9" s="1"/>
  <c r="O18" i="9" s="1"/>
  <c r="E18" i="9"/>
  <c r="G18" i="9" s="1"/>
  <c r="M19" i="9" l="1"/>
  <c r="O19" i="9" s="1"/>
  <c r="O20" i="9"/>
  <c r="O8" i="9"/>
  <c r="B7" i="7" l="1"/>
  <c r="C7" i="7" s="1"/>
  <c r="D7" i="7" s="1"/>
  <c r="E7" i="7" s="1"/>
  <c r="F7" i="7" s="1"/>
  <c r="G7" i="7" s="1"/>
  <c r="H7" i="7" s="1"/>
  <c r="I7" i="7" s="1"/>
  <c r="J7" i="7" s="1"/>
  <c r="K7" i="7" s="1"/>
  <c r="B7" i="9"/>
  <c r="C7" i="9" s="1"/>
  <c r="D7" i="9" s="1"/>
  <c r="E7" i="9" s="1"/>
  <c r="F7" i="9" s="1"/>
  <c r="G7" i="9" s="1"/>
  <c r="H7" i="9" s="1"/>
  <c r="I7" i="9" s="1"/>
  <c r="J7" i="9" s="1"/>
  <c r="K7" i="9" s="1"/>
  <c r="L7" i="9" s="1"/>
  <c r="M7" i="9" s="1"/>
  <c r="N7" i="9" s="1"/>
  <c r="O7" i="9" s="1"/>
</calcChain>
</file>

<file path=xl/sharedStrings.xml><?xml version="1.0" encoding="utf-8"?>
<sst xmlns="http://schemas.openxmlformats.org/spreadsheetml/2006/main" count="125" uniqueCount="73">
  <si>
    <t>3.</t>
  </si>
  <si>
    <t>1.</t>
  </si>
  <si>
    <t>2.</t>
  </si>
  <si>
    <t>4.</t>
  </si>
  <si>
    <t>куб.м</t>
  </si>
  <si>
    <t>Наименование показателя</t>
  </si>
  <si>
    <t>Единица измерения</t>
  </si>
  <si>
    <t>Величина показателя</t>
  </si>
  <si>
    <t>Объем финансовых потребностей</t>
  </si>
  <si>
    <t>тыс. руб.</t>
  </si>
  <si>
    <t>Участок Айон</t>
  </si>
  <si>
    <t>Участок Биллингс</t>
  </si>
  <si>
    <t>Участок Рыткучи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</si>
  <si>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</si>
  <si>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</si>
  <si>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</si>
  <si>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689400, Чукотский автономный округ, г.Певек, ул.Пугачева, д.42/2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</si>
  <si>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</si>
  <si>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</si>
  <si>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</si>
  <si>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</si>
  <si>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ОТЧЕТ ОБ ИСПОЛНЕНИИ ПРОИЗВОДСТВЕННОЙ ПРОГРАММЫ</t>
  </si>
  <si>
    <t>Раздел 2. Баланс водоснабжения (подвоз воды)</t>
  </si>
  <si>
    <t>№ п/п</t>
  </si>
  <si>
    <t>Показатели производственной деятельности</t>
  </si>
  <si>
    <t>план</t>
  </si>
  <si>
    <t>факт</t>
  </si>
  <si>
    <t>год</t>
  </si>
  <si>
    <t>1 полугодие</t>
  </si>
  <si>
    <t>2 полугодие</t>
  </si>
  <si>
    <t>Объем подвоза воды</t>
  </si>
  <si>
    <t>1.1.</t>
  </si>
  <si>
    <t>Забор воды и водоподготовка, в том числе:</t>
  </si>
  <si>
    <t xml:space="preserve">  из поверхностных источников</t>
  </si>
  <si>
    <t xml:space="preserve">  из подземных источников</t>
  </si>
  <si>
    <t>1.2.</t>
  </si>
  <si>
    <t>Покупка воды со стороны</t>
  </si>
  <si>
    <t>Транспортировка воды</t>
  </si>
  <si>
    <t>Отпуск воды на собственное производство, в том числе:</t>
  </si>
  <si>
    <t>3.1.</t>
  </si>
  <si>
    <t xml:space="preserve">  для приготовления горячей воды</t>
  </si>
  <si>
    <t>3.2.</t>
  </si>
  <si>
    <t xml:space="preserve">  для производства тепловой энергии</t>
  </si>
  <si>
    <t>3.3.</t>
  </si>
  <si>
    <t xml:space="preserve">  на прочие производственные нужды</t>
  </si>
  <si>
    <t>Отпуск питьевой воды, всего</t>
  </si>
  <si>
    <t>проверка</t>
  </si>
  <si>
    <t>4.1.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</si>
  <si>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</si>
  <si>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</si>
  <si>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</si>
  <si>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</si>
  <si>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 xml:space="preserve"> сельскому</t>
  </si>
  <si>
    <t>4.2.</t>
  </si>
  <si>
    <t>бюджетным потребителям:</t>
  </si>
  <si>
    <t xml:space="preserve">        - расчетными способами</t>
  </si>
  <si>
    <t>4.3.</t>
  </si>
  <si>
    <t>прочим потребителям:</t>
  </si>
  <si>
    <t xml:space="preserve">          - расчетными способами</t>
  </si>
  <si>
    <t>участок Айон</t>
  </si>
  <si>
    <t>участок Биллингс</t>
  </si>
  <si>
    <t>участок Рыткучи</t>
  </si>
  <si>
    <t>Раздел 3. Объем финансовых потребностей для реализации производственной программы</t>
  </si>
  <si>
    <t>ПЛАН</t>
  </si>
  <si>
    <t>ФАКТ</t>
  </si>
  <si>
    <t>Руководитель организации</t>
  </si>
  <si>
    <t>(ФИО, подпись)</t>
  </si>
  <si>
    <t>(доллжность)</t>
  </si>
  <si>
    <t>Е. А. Выжанов</t>
  </si>
  <si>
    <t>в сфере холодного водоснабжения (подвоз воды) за 2023 год</t>
  </si>
  <si>
    <t>МП «ЧРКХ»</t>
  </si>
  <si>
    <t>2023 год</t>
  </si>
  <si>
    <t>№ 
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</si>
</sst>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9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8" fillId="0" borderId="0"/>
    <xf numFmtId="0" fontId="10" fillId="0" borderId="0"/>
    <xf numFmtId="0" fontId="16" fillId="0" borderId="0"/>
    <xf numFmtId="9" fontId="16" fillId="0" borderId="0" applyFont="0" applyFill="0" applyBorder="0" applyAlignment="0" applyProtection="0"/>
  </cellStyleXfs>
  <cellXfs count="110">
    <xf numFmtId="0" fontId="0" fillId="0" borderId="0" xfId="0"/>
    <xf numFmtId="0" fontId="11" fillId="0" borderId="0" xfId="3" applyFont="1"/>
    <xf numFmtId="0" fontId="6" fillId="0" borderId="1" xfId="3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/>
    </xf>
    <xf numFmtId="0" fontId="6" fillId="0" borderId="0" xfId="3" applyFont="1"/>
    <xf numFmtId="0" fontId="1" fillId="0" borderId="1" xfId="1" applyFont="1" applyBorder="1" applyAlignment="1">
      <alignment horizontal="left" vertical="center" wrapText="1"/>
    </xf>
    <xf numFmtId="0" fontId="6" fillId="0" borderId="0" xfId="3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/>
    </xf>
    <xf numFmtId="0" fontId="7" fillId="0" borderId="0" xfId="3" applyFont="1"/>
    <xf numFmtId="0" fontId="1" fillId="0" borderId="0" xfId="1" applyFont="1" applyBorder="1" applyAlignment="1">
      <alignment horizontal="left"/>
    </xf>
    <xf numFmtId="0" fontId="7" fillId="0" borderId="0" xfId="3" applyFont="1" applyBorder="1" applyAlignment="1">
      <alignment horizontal="left"/>
    </xf>
    <xf numFmtId="0" fontId="14" fillId="0" borderId="0" xfId="0" applyFont="1"/>
    <xf numFmtId="0" fontId="15" fillId="0" borderId="0" xfId="0" applyFont="1"/>
    <xf numFmtId="0" fontId="15" fillId="3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2" borderId="10" xfId="1" applyFont="1" applyFill="1" applyBorder="1" applyAlignment="1">
      <alignment wrapText="1"/>
    </xf>
    <xf numFmtId="49" fontId="4" fillId="0" borderId="17" xfId="1" applyNumberFormat="1" applyFont="1" applyBorder="1" applyAlignment="1">
      <alignment horizontal="center"/>
    </xf>
    <xf numFmtId="0" fontId="4" fillId="2" borderId="18" xfId="1" applyFont="1" applyFill="1" applyBorder="1" applyAlignment="1">
      <alignment horizontal="left" wrapText="1"/>
    </xf>
    <xf numFmtId="0" fontId="4" fillId="0" borderId="17" xfId="1" applyFont="1" applyBorder="1" applyAlignment="1">
      <alignment horizontal="center"/>
    </xf>
    <xf numFmtId="49" fontId="4" fillId="0" borderId="17" xfId="1" applyNumberFormat="1" applyFont="1" applyFill="1" applyBorder="1" applyAlignment="1">
      <alignment horizontal="center"/>
    </xf>
    <xf numFmtId="0" fontId="4" fillId="0" borderId="18" xfId="1" applyFont="1" applyFill="1" applyBorder="1" applyAlignment="1">
      <alignment horizontal="left" wrapText="1"/>
    </xf>
    <xf numFmtId="0" fontId="4" fillId="0" borderId="17" xfId="1" applyFont="1" applyFill="1" applyBorder="1" applyAlignment="1">
      <alignment horizontal="center"/>
    </xf>
    <xf numFmtId="49" fontId="13" fillId="0" borderId="17" xfId="1" applyNumberFormat="1" applyFont="1" applyBorder="1" applyAlignment="1">
      <alignment horizontal="center"/>
    </xf>
    <xf numFmtId="0" fontId="13" fillId="2" borderId="18" xfId="1" applyFont="1" applyFill="1" applyBorder="1" applyAlignment="1">
      <alignment horizontal="left" wrapText="1"/>
    </xf>
    <xf numFmtId="0" fontId="13" fillId="0" borderId="17" xfId="1" applyFont="1" applyBorder="1" applyAlignment="1">
      <alignment horizontal="center"/>
    </xf>
    <xf numFmtId="0" fontId="4" fillId="0" borderId="18" xfId="0" applyFont="1" applyBorder="1" applyAlignment="1">
      <alignment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2"/>
    </xf>
    <xf numFmtId="0" fontId="13" fillId="0" borderId="18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3"/>
    </xf>
    <xf numFmtId="49" fontId="4" fillId="0" borderId="24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 indent="2"/>
    </xf>
    <xf numFmtId="0" fontId="4" fillId="0" borderId="24" xfId="1" applyFont="1" applyBorder="1" applyAlignment="1">
      <alignment horizontal="center"/>
    </xf>
    <xf numFmtId="0" fontId="4" fillId="0" borderId="0" xfId="0" applyFont="1"/>
    <xf numFmtId="0" fontId="9" fillId="0" borderId="1" xfId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5" fontId="13" fillId="0" borderId="16" xfId="1" applyNumberFormat="1" applyFont="1" applyBorder="1" applyAlignment="1">
      <alignment horizontal="center"/>
    </xf>
    <xf numFmtId="165" fontId="13" fillId="0" borderId="11" xfId="1" applyNumberFormat="1" applyFont="1" applyBorder="1" applyAlignment="1">
      <alignment horizontal="center"/>
    </xf>
    <xf numFmtId="165" fontId="13" fillId="0" borderId="12" xfId="1" applyNumberFormat="1" applyFont="1" applyBorder="1" applyAlignment="1">
      <alignment horizontal="center"/>
    </xf>
    <xf numFmtId="165" fontId="13" fillId="0" borderId="13" xfId="1" applyNumberFormat="1" applyFont="1" applyBorder="1" applyAlignment="1">
      <alignment horizontal="center"/>
    </xf>
    <xf numFmtId="165" fontId="13" fillId="0" borderId="14" xfId="1" applyNumberFormat="1" applyFont="1" applyBorder="1" applyAlignment="1">
      <alignment horizontal="center"/>
    </xf>
    <xf numFmtId="165" fontId="13" fillId="0" borderId="15" xfId="1" applyNumberFormat="1" applyFont="1" applyBorder="1" applyAlignment="1">
      <alignment horizontal="center"/>
    </xf>
    <xf numFmtId="165" fontId="13" fillId="0" borderId="21" xfId="1" applyNumberFormat="1" applyFont="1" applyFill="1" applyBorder="1" applyAlignment="1">
      <alignment horizontal="center"/>
    </xf>
    <xf numFmtId="165" fontId="4" fillId="0" borderId="21" xfId="1" applyNumberFormat="1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17" fillId="0" borderId="0" xfId="0" applyFont="1"/>
    <xf numFmtId="0" fontId="18" fillId="0" borderId="0" xfId="3" applyFont="1" applyBorder="1" applyAlignment="1">
      <alignment horizontal="center"/>
    </xf>
    <xf numFmtId="165" fontId="13" fillId="0" borderId="19" xfId="1" applyNumberFormat="1" applyFont="1" applyBorder="1" applyAlignment="1">
      <alignment horizontal="center"/>
    </xf>
    <xf numFmtId="165" fontId="4" fillId="0" borderId="19" xfId="1" applyNumberFormat="1" applyFont="1" applyBorder="1" applyAlignment="1">
      <alignment horizontal="center"/>
    </xf>
    <xf numFmtId="165" fontId="4" fillId="0" borderId="20" xfId="0" applyNumberFormat="1" applyFont="1" applyFill="1" applyBorder="1" applyAlignment="1">
      <alignment horizontal="center"/>
    </xf>
    <xf numFmtId="165" fontId="4" fillId="0" borderId="22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/>
    </xf>
    <xf numFmtId="0" fontId="12" fillId="0" borderId="0" xfId="1" applyFont="1" applyAlignment="1">
      <alignment horizontal="center" wrapText="1"/>
    </xf>
    <xf numFmtId="0" fontId="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2" fillId="0" borderId="2" xfId="1" applyFont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65" fontId="4" fillId="0" borderId="21" xfId="0" applyNumberFormat="1" applyFont="1" applyBorder="1" applyAlignment="1">
      <alignment horizontal="center"/>
    </xf>
    <xf numFmtId="165" fontId="4" fillId="0" borderId="19" xfId="0" applyNumberFormat="1" applyFont="1" applyBorder="1" applyAlignment="1">
      <alignment horizontal="center"/>
    </xf>
    <xf numFmtId="165" fontId="4" fillId="0" borderId="20" xfId="0" applyNumberFormat="1" applyFont="1" applyBorder="1" applyAlignment="1">
      <alignment horizontal="center"/>
    </xf>
    <xf numFmtId="165" fontId="4" fillId="0" borderId="22" xfId="0" applyNumberFormat="1" applyFont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4" fillId="4" borderId="23" xfId="0" applyNumberFormat="1" applyFont="1" applyFill="1" applyBorder="1" applyAlignment="1">
      <alignment horizontal="center"/>
    </xf>
    <xf numFmtId="165" fontId="4" fillId="4" borderId="18" xfId="0" applyNumberFormat="1" applyFont="1" applyFill="1" applyBorder="1" applyAlignment="1">
      <alignment horizontal="center"/>
    </xf>
    <xf numFmtId="165" fontId="4" fillId="0" borderId="23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13" fillId="0" borderId="21" xfId="0" applyNumberFormat="1" applyFont="1" applyFill="1" applyBorder="1" applyAlignment="1">
      <alignment horizontal="center"/>
    </xf>
    <xf numFmtId="165" fontId="13" fillId="0" borderId="19" xfId="0" applyNumberFormat="1" applyFont="1" applyBorder="1" applyAlignment="1">
      <alignment horizontal="center"/>
    </xf>
    <xf numFmtId="165" fontId="13" fillId="0" borderId="20" xfId="0" applyNumberFormat="1" applyFont="1" applyFill="1" applyBorder="1" applyAlignment="1">
      <alignment horizontal="center"/>
    </xf>
    <xf numFmtId="165" fontId="13" fillId="0" borderId="22" xfId="0" applyNumberFormat="1" applyFont="1" applyFill="1" applyBorder="1" applyAlignment="1">
      <alignment horizontal="center"/>
    </xf>
    <xf numFmtId="165" fontId="4" fillId="0" borderId="21" xfId="0" applyNumberFormat="1" applyFont="1" applyFill="1" applyBorder="1"/>
    <xf numFmtId="165" fontId="4" fillId="0" borderId="23" xfId="0" applyNumberFormat="1" applyFont="1" applyBorder="1"/>
    <xf numFmtId="165" fontId="4" fillId="0" borderId="18" xfId="0" applyNumberFormat="1" applyFont="1" applyBorder="1"/>
    <xf numFmtId="165" fontId="4" fillId="0" borderId="27" xfId="0" applyNumberFormat="1" applyFont="1" applyFill="1" applyBorder="1" applyAlignment="1">
      <alignment horizontal="center"/>
    </xf>
    <xf numFmtId="165" fontId="4" fillId="4" borderId="26" xfId="0" applyNumberFormat="1" applyFont="1" applyFill="1" applyBorder="1" applyAlignment="1">
      <alignment horizontal="center"/>
    </xf>
    <xf numFmtId="165" fontId="4" fillId="0" borderId="28" xfId="0" applyNumberFormat="1" applyFont="1" applyFill="1" applyBorder="1" applyAlignment="1">
      <alignment horizontal="center"/>
    </xf>
  </cellXfs>
  <cellStyles count="6">
    <cellStyle name="Обычный" xfId="0" builtinId="0"/>
    <cellStyle name="Обычный 2" xfId="4"/>
    <cellStyle name="Обычный 2_ООО Тепловая компания (печора)" xfId="1"/>
    <cellStyle name="Обычный 5" xfId="2"/>
    <cellStyle name="Обычный_PP_PitWater" xfId="3"/>
    <cellStyle name="Процент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5"/>
  <sheetViews>
    <sheetView zoomScaleNormal="100" workbookViewId="0">
      <selection activeCell="B5" sqref="B5"/>
    </sheetView>
  </sheetViews>
  <sheetFormatPr defaultColWidth="9.140625" defaultRowHeight="15.75" x14ac:dyDescent="0.25"/>
  <cols>
    <col min="1" max="1" width="51.28515625" style="4" customWidth="1"/>
    <col min="2" max="2" width="61.85546875" style="4" customWidth="1"/>
    <col min="3" max="3" width="7" style="4" customWidth="1"/>
    <col min="4" max="4" width="6.7109375" style="4" customWidth="1"/>
    <col min="5" max="16384" width="9.140625" style="4"/>
  </cols>
  <sheetData>
    <row r="1" spans="1:2" s="1" customFormat="1" ht="18.75" x14ac:dyDescent="0.3">
      <c r="A1" s="60" t="s">
        <v>21</v>
      </c>
      <c r="B1" s="60"/>
    </row>
    <row r="2" spans="1:2" s="1" customFormat="1" ht="18.75" x14ac:dyDescent="0.3">
      <c r="A2" s="61" t="s">
        <v>69</v>
      </c>
      <c r="B2" s="61"/>
    </row>
    <row r="3" spans="1:2" s="1" customFormat="1" ht="18.75" x14ac:dyDescent="0.3">
      <c r="A3" s="62"/>
      <c r="B3" s="63"/>
    </row>
    <row r="4" spans="1:2" s="1" customFormat="1" ht="18.75" x14ac:dyDescent="0.3">
      <c r="A4" s="64" t="s">
        <v>13</v>
      </c>
      <c r="B4" s="64"/>
    </row>
    <row r="5" spans="1:2" ht="33" customHeight="1" x14ac:dyDescent="0.25">
      <c r="A5" s="2" t="s">
        <v>14</v>
      </c>
      <c r="B5" s="3" t="s">
        <v>70</v>
      </c>
    </row>
    <row r="6" spans="1:2" ht="38.25" customHeight="1" x14ac:dyDescent="0.25">
      <c r="A6" s="2" t="s">
        <v>15</v>
      </c>
      <c r="B6" s="5" t="s">
        <v>16</v>
      </c>
    </row>
    <row r="7" spans="1:2" ht="38.25" customHeight="1" x14ac:dyDescent="0.25">
      <c r="A7" s="2" t="s">
        <v>17</v>
      </c>
      <c r="B7" s="5" t="s">
        <v>18</v>
      </c>
    </row>
    <row r="8" spans="1:2" ht="33" customHeight="1" x14ac:dyDescent="0.25">
      <c r="A8" s="2" t="s">
        <v>19</v>
      </c>
      <c r="B8" s="3" t="s">
        <v>20</v>
      </c>
    </row>
    <row r="9" spans="1:2" s="8" customFormat="1" x14ac:dyDescent="0.25">
      <c r="A9" s="6"/>
      <c r="B9" s="7"/>
    </row>
    <row r="12" spans="1:2" x14ac:dyDescent="0.25">
      <c r="A12" s="53" t="s">
        <v>65</v>
      </c>
      <c r="B12" s="53" t="s">
        <v>68</v>
      </c>
    </row>
    <row r="13" spans="1:2" x14ac:dyDescent="0.25">
      <c r="A13" s="51" t="s">
        <v>67</v>
      </c>
      <c r="B13" s="51" t="s">
        <v>66</v>
      </c>
    </row>
    <row r="20" spans="1:3" x14ac:dyDescent="0.25">
      <c r="C20" s="9"/>
    </row>
    <row r="22" spans="1:3" x14ac:dyDescent="0.25">
      <c r="C22" s="10"/>
    </row>
    <row r="25" spans="1:3" s="8" customFormat="1" x14ac:dyDescent="0.25">
      <c r="A25" s="4"/>
      <c r="B25" s="4"/>
      <c r="C25" s="4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N35"/>
  <sheetViews>
    <sheetView tabSelected="1" zoomScale="80" zoomScaleNormal="80" workbookViewId="0">
      <pane xSplit="2" ySplit="6" topLeftCell="C7" activePane="bottomRight" state="frozen"/>
      <selection activeCell="C25" sqref="C25"/>
      <selection pane="topRight" activeCell="C25" sqref="C25"/>
      <selection pane="bottomLeft" activeCell="C25" sqref="C25"/>
      <selection pane="bottomRight" activeCell="E24" sqref="E24"/>
    </sheetView>
  </sheetViews>
  <sheetFormatPr defaultRowHeight="15" x14ac:dyDescent="0.25"/>
  <cols>
    <col min="1" max="1" width="5.28515625" style="12" customWidth="1"/>
    <col min="2" max="2" width="41.140625" style="12" customWidth="1"/>
    <col min="3" max="3" width="14.28515625" style="12" customWidth="1"/>
    <col min="4" max="16" width="13.42578125" style="12" customWidth="1"/>
    <col min="17" max="248" width="8.85546875" style="12"/>
  </cols>
  <sheetData>
    <row r="1" spans="1:15" x14ac:dyDescent="0.25">
      <c r="A1" s="65" t="s">
        <v>22</v>
      </c>
      <c r="B1" s="65"/>
      <c r="C1" s="65"/>
      <c r="D1" s="11"/>
      <c r="E1" s="11"/>
      <c r="F1" s="11"/>
      <c r="G1" s="11"/>
    </row>
    <row r="2" spans="1:15" x14ac:dyDescent="0.25">
      <c r="A2" s="66" t="s">
        <v>23</v>
      </c>
      <c r="B2" s="66" t="s">
        <v>24</v>
      </c>
      <c r="C2" s="66" t="s">
        <v>6</v>
      </c>
      <c r="D2" s="69" t="s">
        <v>24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1"/>
    </row>
    <row r="3" spans="1:15" x14ac:dyDescent="0.25">
      <c r="A3" s="67"/>
      <c r="B3" s="67"/>
      <c r="C3" s="67"/>
      <c r="D3" s="72" t="s">
        <v>59</v>
      </c>
      <c r="E3" s="72"/>
      <c r="F3" s="72"/>
      <c r="G3" s="72"/>
      <c r="H3" s="72" t="s">
        <v>60</v>
      </c>
      <c r="I3" s="72"/>
      <c r="J3" s="72"/>
      <c r="K3" s="72"/>
      <c r="L3" s="72" t="s">
        <v>61</v>
      </c>
      <c r="M3" s="72"/>
      <c r="N3" s="72"/>
      <c r="O3" s="72"/>
    </row>
    <row r="4" spans="1:15" x14ac:dyDescent="0.25">
      <c r="A4" s="67"/>
      <c r="B4" s="67"/>
      <c r="C4" s="67"/>
      <c r="D4" s="73" t="s">
        <v>71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5"/>
    </row>
    <row r="5" spans="1:15" ht="32.25" customHeight="1" x14ac:dyDescent="0.25">
      <c r="A5" s="67"/>
      <c r="B5" s="67"/>
      <c r="C5" s="67"/>
      <c r="D5" s="13" t="s">
        <v>25</v>
      </c>
      <c r="E5" s="76" t="s">
        <v>26</v>
      </c>
      <c r="F5" s="77"/>
      <c r="G5" s="78"/>
      <c r="H5" s="13" t="s">
        <v>25</v>
      </c>
      <c r="I5" s="76" t="s">
        <v>26</v>
      </c>
      <c r="J5" s="77"/>
      <c r="K5" s="78"/>
      <c r="L5" s="13" t="s">
        <v>25</v>
      </c>
      <c r="M5" s="76" t="s">
        <v>26</v>
      </c>
      <c r="N5" s="77"/>
      <c r="O5" s="78"/>
    </row>
    <row r="6" spans="1:15" ht="40.5" customHeight="1" x14ac:dyDescent="0.25">
      <c r="A6" s="68"/>
      <c r="B6" s="68"/>
      <c r="C6" s="68"/>
      <c r="D6" s="13" t="s">
        <v>27</v>
      </c>
      <c r="E6" s="13" t="s">
        <v>28</v>
      </c>
      <c r="F6" s="13" t="s">
        <v>29</v>
      </c>
      <c r="G6" s="13" t="s">
        <v>27</v>
      </c>
      <c r="H6" s="13" t="s">
        <v>27</v>
      </c>
      <c r="I6" s="13" t="s">
        <v>28</v>
      </c>
      <c r="J6" s="13" t="s">
        <v>29</v>
      </c>
      <c r="K6" s="13" t="s">
        <v>27</v>
      </c>
      <c r="L6" s="13" t="s">
        <v>27</v>
      </c>
      <c r="M6" s="13" t="s">
        <v>28</v>
      </c>
      <c r="N6" s="13" t="s">
        <v>29</v>
      </c>
      <c r="O6" s="13" t="s">
        <v>27</v>
      </c>
    </row>
    <row r="7" spans="1:15" x14ac:dyDescent="0.25">
      <c r="A7" s="14">
        <v>1</v>
      </c>
      <c r="B7" s="14">
        <f>A7+1</f>
        <v>2</v>
      </c>
      <c r="C7" s="14">
        <f t="shared" ref="C7:O7" si="0">B7+1</f>
        <v>3</v>
      </c>
      <c r="D7" s="14">
        <f t="shared" si="0"/>
        <v>4</v>
      </c>
      <c r="E7" s="14">
        <f t="shared" si="0"/>
        <v>5</v>
      </c>
      <c r="F7" s="14">
        <f t="shared" si="0"/>
        <v>6</v>
      </c>
      <c r="G7" s="14">
        <f t="shared" si="0"/>
        <v>7</v>
      </c>
      <c r="H7" s="14">
        <f>G7+1</f>
        <v>8</v>
      </c>
      <c r="I7" s="14">
        <f t="shared" si="0"/>
        <v>9</v>
      </c>
      <c r="J7" s="14">
        <f t="shared" si="0"/>
        <v>10</v>
      </c>
      <c r="K7" s="14">
        <f t="shared" si="0"/>
        <v>11</v>
      </c>
      <c r="L7" s="14">
        <f t="shared" si="0"/>
        <v>12</v>
      </c>
      <c r="M7" s="14">
        <f t="shared" si="0"/>
        <v>13</v>
      </c>
      <c r="N7" s="14">
        <f t="shared" si="0"/>
        <v>14</v>
      </c>
      <c r="O7" s="14">
        <f t="shared" si="0"/>
        <v>15</v>
      </c>
    </row>
    <row r="8" spans="1:15" x14ac:dyDescent="0.25">
      <c r="A8" s="15" t="s">
        <v>1</v>
      </c>
      <c r="B8" s="16" t="s">
        <v>30</v>
      </c>
      <c r="C8" s="15" t="s">
        <v>4</v>
      </c>
      <c r="D8" s="43">
        <v>9230.6669999999976</v>
      </c>
      <c r="E8" s="44">
        <f t="shared" ref="E8:F8" si="1">E9+E12</f>
        <v>4820</v>
      </c>
      <c r="F8" s="44">
        <f t="shared" si="1"/>
        <v>4670</v>
      </c>
      <c r="G8" s="45">
        <f>E8+F8</f>
        <v>9490</v>
      </c>
      <c r="H8" s="46">
        <v>7275</v>
      </c>
      <c r="I8" s="47">
        <f t="shared" ref="I8:J8" si="2">I9+I12</f>
        <v>4694.5</v>
      </c>
      <c r="J8" s="47">
        <f t="shared" si="2"/>
        <v>4826.0000000099999</v>
      </c>
      <c r="K8" s="48">
        <f>I8+J8</f>
        <v>9520.5000000100008</v>
      </c>
      <c r="L8" s="46">
        <v>22227.5</v>
      </c>
      <c r="M8" s="47">
        <f t="shared" ref="M8:N8" si="3">M9+M12</f>
        <v>11559.5</v>
      </c>
      <c r="N8" s="47">
        <f t="shared" si="3"/>
        <v>10777.500000010001</v>
      </c>
      <c r="O8" s="48">
        <f>M8+N8</f>
        <v>22337.000000010001</v>
      </c>
    </row>
    <row r="9" spans="1:15" x14ac:dyDescent="0.25">
      <c r="A9" s="17" t="s">
        <v>31</v>
      </c>
      <c r="B9" s="18" t="s">
        <v>32</v>
      </c>
      <c r="C9" s="19" t="s">
        <v>4</v>
      </c>
      <c r="D9" s="91">
        <v>9230.6669999999976</v>
      </c>
      <c r="E9" s="92">
        <f t="shared" ref="E9:F9" si="4">E10+E11</f>
        <v>4820</v>
      </c>
      <c r="F9" s="92">
        <f t="shared" si="4"/>
        <v>4670</v>
      </c>
      <c r="G9" s="93">
        <f>E9+F9</f>
        <v>9490</v>
      </c>
      <c r="H9" s="91">
        <v>7275</v>
      </c>
      <c r="I9" s="92">
        <f t="shared" ref="I9:J9" si="5">I10+I11</f>
        <v>4694.5</v>
      </c>
      <c r="J9" s="92">
        <f t="shared" si="5"/>
        <v>4826.0000000099999</v>
      </c>
      <c r="K9" s="94">
        <f>I9+J9</f>
        <v>9520.5000000100008</v>
      </c>
      <c r="L9" s="91">
        <v>22227.5</v>
      </c>
      <c r="M9" s="92">
        <f t="shared" ref="M9:N9" si="6">M10+M11</f>
        <v>11559.5</v>
      </c>
      <c r="N9" s="92">
        <f t="shared" si="6"/>
        <v>10777.500000010001</v>
      </c>
      <c r="O9" s="94">
        <f>M9+N9</f>
        <v>22337.000000010001</v>
      </c>
    </row>
    <row r="10" spans="1:15" x14ac:dyDescent="0.25">
      <c r="A10" s="20"/>
      <c r="B10" s="21" t="s">
        <v>33</v>
      </c>
      <c r="C10" s="22" t="s">
        <v>4</v>
      </c>
      <c r="D10" s="95">
        <v>9230.6669999999976</v>
      </c>
      <c r="E10" s="96">
        <v>4820</v>
      </c>
      <c r="F10" s="97">
        <v>4670</v>
      </c>
      <c r="G10" s="56">
        <f t="shared" ref="G10:G32" si="7">E10+F10</f>
        <v>9490</v>
      </c>
      <c r="H10" s="95">
        <v>7275</v>
      </c>
      <c r="I10" s="96">
        <v>4694.5</v>
      </c>
      <c r="J10" s="97">
        <v>4826.0000000099999</v>
      </c>
      <c r="K10" s="57">
        <f t="shared" ref="K10:K32" si="8">I10+J10</f>
        <v>9520.5000000100008</v>
      </c>
      <c r="L10" s="95">
        <v>22227.5</v>
      </c>
      <c r="M10" s="96">
        <v>11559.5</v>
      </c>
      <c r="N10" s="97">
        <v>10777.500000010001</v>
      </c>
      <c r="O10" s="57">
        <f t="shared" ref="O10:O32" si="9">M10+N10</f>
        <v>22337.000000010001</v>
      </c>
    </row>
    <row r="11" spans="1:15" x14ac:dyDescent="0.25">
      <c r="A11" s="20"/>
      <c r="B11" s="21" t="s">
        <v>34</v>
      </c>
      <c r="C11" s="22" t="s">
        <v>4</v>
      </c>
      <c r="D11" s="95"/>
      <c r="E11" s="98"/>
      <c r="F11" s="99"/>
      <c r="G11" s="56">
        <f t="shared" si="7"/>
        <v>0</v>
      </c>
      <c r="H11" s="95"/>
      <c r="I11" s="98"/>
      <c r="J11" s="99"/>
      <c r="K11" s="57">
        <f t="shared" si="8"/>
        <v>0</v>
      </c>
      <c r="L11" s="95"/>
      <c r="M11" s="98"/>
      <c r="N11" s="99"/>
      <c r="O11" s="57">
        <f t="shared" si="9"/>
        <v>0</v>
      </c>
    </row>
    <row r="12" spans="1:15" x14ac:dyDescent="0.25">
      <c r="A12" s="17" t="s">
        <v>35</v>
      </c>
      <c r="B12" s="18" t="s">
        <v>36</v>
      </c>
      <c r="C12" s="19" t="s">
        <v>4</v>
      </c>
      <c r="D12" s="95"/>
      <c r="E12" s="98"/>
      <c r="F12" s="99"/>
      <c r="G12" s="56">
        <f t="shared" si="7"/>
        <v>0</v>
      </c>
      <c r="H12" s="95"/>
      <c r="I12" s="98"/>
      <c r="J12" s="99"/>
      <c r="K12" s="57">
        <f t="shared" si="8"/>
        <v>0</v>
      </c>
      <c r="L12" s="95"/>
      <c r="M12" s="98"/>
      <c r="N12" s="99"/>
      <c r="O12" s="57">
        <f t="shared" si="9"/>
        <v>0</v>
      </c>
    </row>
    <row r="13" spans="1:15" x14ac:dyDescent="0.25">
      <c r="A13" s="17" t="s">
        <v>2</v>
      </c>
      <c r="B13" s="18" t="s">
        <v>37</v>
      </c>
      <c r="C13" s="19" t="s">
        <v>4</v>
      </c>
      <c r="D13" s="95"/>
      <c r="E13" s="98"/>
      <c r="F13" s="99"/>
      <c r="G13" s="56">
        <f t="shared" si="7"/>
        <v>0</v>
      </c>
      <c r="H13" s="95"/>
      <c r="I13" s="98"/>
      <c r="J13" s="99"/>
      <c r="K13" s="57">
        <f t="shared" si="8"/>
        <v>0</v>
      </c>
      <c r="L13" s="95"/>
      <c r="M13" s="98"/>
      <c r="N13" s="99"/>
      <c r="O13" s="57">
        <f t="shared" si="9"/>
        <v>0</v>
      </c>
    </row>
    <row r="14" spans="1:15" ht="29.25" x14ac:dyDescent="0.25">
      <c r="A14" s="23" t="s">
        <v>0</v>
      </c>
      <c r="B14" s="24" t="s">
        <v>38</v>
      </c>
      <c r="C14" s="25" t="s">
        <v>4</v>
      </c>
      <c r="D14" s="100">
        <v>8771.6389999999992</v>
      </c>
      <c r="E14" s="101">
        <f t="shared" ref="E14:F14" si="10">E15+E16+E17</f>
        <v>4669.7111680000016</v>
      </c>
      <c r="F14" s="101">
        <f t="shared" si="10"/>
        <v>4443.8279699999994</v>
      </c>
      <c r="G14" s="102">
        <f t="shared" si="7"/>
        <v>9113.5391380000001</v>
      </c>
      <c r="H14" s="100">
        <v>6901.1</v>
      </c>
      <c r="I14" s="101">
        <f t="shared" ref="I14:J14" si="11">I15+I16+I17</f>
        <v>4621.8793530000003</v>
      </c>
      <c r="J14" s="101">
        <f t="shared" si="11"/>
        <v>4656.5978550099999</v>
      </c>
      <c r="K14" s="103">
        <f t="shared" si="8"/>
        <v>9278.477208010001</v>
      </c>
      <c r="L14" s="100">
        <v>21399.265999999996</v>
      </c>
      <c r="M14" s="101">
        <f t="shared" ref="M14:N14" si="12">M15+M16+M17</f>
        <v>11252.370462999999</v>
      </c>
      <c r="N14" s="101">
        <f t="shared" si="12"/>
        <v>10358.255760009997</v>
      </c>
      <c r="O14" s="103">
        <f t="shared" si="9"/>
        <v>21610.626223009996</v>
      </c>
    </row>
    <row r="15" spans="1:15" x14ac:dyDescent="0.25">
      <c r="A15" s="17" t="s">
        <v>39</v>
      </c>
      <c r="B15" s="26" t="s">
        <v>40</v>
      </c>
      <c r="C15" s="19" t="s">
        <v>4</v>
      </c>
      <c r="D15" s="95">
        <v>3968.8104926956371</v>
      </c>
      <c r="E15" s="96">
        <v>1837.5786750000002</v>
      </c>
      <c r="F15" s="96">
        <v>1546.9116729999998</v>
      </c>
      <c r="G15" s="56">
        <f t="shared" si="7"/>
        <v>3384.4903480000003</v>
      </c>
      <c r="H15" s="95">
        <v>4055.4030000000002</v>
      </c>
      <c r="I15" s="96">
        <v>2313.8493360000002</v>
      </c>
      <c r="J15" s="96">
        <v>2117.0717170000003</v>
      </c>
      <c r="K15" s="57">
        <f t="shared" si="8"/>
        <v>4430.921053</v>
      </c>
      <c r="L15" s="95">
        <v>11085.347454329141</v>
      </c>
      <c r="M15" s="96">
        <v>4711.1537129999997</v>
      </c>
      <c r="N15" s="96">
        <v>4127.7627730000004</v>
      </c>
      <c r="O15" s="57">
        <f t="shared" si="9"/>
        <v>8838.9164860000001</v>
      </c>
    </row>
    <row r="16" spans="1:15" x14ac:dyDescent="0.25">
      <c r="A16" s="17" t="s">
        <v>41</v>
      </c>
      <c r="B16" s="26" t="s">
        <v>42</v>
      </c>
      <c r="C16" s="19" t="s">
        <v>4</v>
      </c>
      <c r="D16" s="95">
        <v>4785.7556989400218</v>
      </c>
      <c r="E16" s="96">
        <v>2826.1213250000001</v>
      </c>
      <c r="F16" s="96">
        <v>2883.1261500000001</v>
      </c>
      <c r="G16" s="56">
        <f t="shared" si="7"/>
        <v>5709.2474750000001</v>
      </c>
      <c r="H16" s="95">
        <v>2775.5320000000002</v>
      </c>
      <c r="I16" s="96">
        <v>2299.1506640000002</v>
      </c>
      <c r="J16" s="96">
        <v>2514.549117</v>
      </c>
      <c r="K16" s="57">
        <f t="shared" si="8"/>
        <v>4813.6997810000003</v>
      </c>
      <c r="L16" s="95">
        <v>9780.8321399365923</v>
      </c>
      <c r="M16" s="96">
        <v>6294.3462870000003</v>
      </c>
      <c r="N16" s="96">
        <v>6093.7387210000006</v>
      </c>
      <c r="O16" s="57">
        <f t="shared" si="9"/>
        <v>12388.085008000002</v>
      </c>
    </row>
    <row r="17" spans="1:15" x14ac:dyDescent="0.25">
      <c r="A17" s="17" t="s">
        <v>43</v>
      </c>
      <c r="B17" s="26" t="s">
        <v>44</v>
      </c>
      <c r="C17" s="19" t="s">
        <v>4</v>
      </c>
      <c r="D17" s="95">
        <v>17.072808364340052</v>
      </c>
      <c r="E17" s="96">
        <v>6.0111680000004526</v>
      </c>
      <c r="F17" s="96">
        <v>13.790146999999706</v>
      </c>
      <c r="G17" s="56">
        <f t="shared" si="7"/>
        <v>19.801315000000159</v>
      </c>
      <c r="H17" s="95">
        <v>70.165000000000006</v>
      </c>
      <c r="I17" s="96">
        <v>8.8793530000007195</v>
      </c>
      <c r="J17" s="96">
        <v>24.977021009999589</v>
      </c>
      <c r="K17" s="57">
        <f t="shared" si="8"/>
        <v>33.856374010000309</v>
      </c>
      <c r="L17" s="95">
        <v>533.08640573426521</v>
      </c>
      <c r="M17" s="96">
        <v>246.87046299999929</v>
      </c>
      <c r="N17" s="96">
        <v>136.75426600999799</v>
      </c>
      <c r="O17" s="57">
        <f t="shared" si="9"/>
        <v>383.62472900999728</v>
      </c>
    </row>
    <row r="18" spans="1:15" x14ac:dyDescent="0.25">
      <c r="A18" s="27" t="s">
        <v>3</v>
      </c>
      <c r="B18" s="28" t="s">
        <v>45</v>
      </c>
      <c r="C18" s="19" t="s">
        <v>4</v>
      </c>
      <c r="D18" s="49">
        <v>459.02799999999934</v>
      </c>
      <c r="E18" s="54">
        <f t="shared" ref="E18:F18" si="13">E8-E14</f>
        <v>150.28883199999837</v>
      </c>
      <c r="F18" s="54">
        <f t="shared" si="13"/>
        <v>226.17203000000063</v>
      </c>
      <c r="G18" s="102">
        <f t="shared" si="7"/>
        <v>376.460861999999</v>
      </c>
      <c r="H18" s="49">
        <v>373.89999999999964</v>
      </c>
      <c r="I18" s="54">
        <f t="shared" ref="I18:J18" si="14">I8-I14</f>
        <v>72.620646999999735</v>
      </c>
      <c r="J18" s="54">
        <f t="shared" si="14"/>
        <v>169.40214500000002</v>
      </c>
      <c r="K18" s="103">
        <f t="shared" si="8"/>
        <v>242.02279199999975</v>
      </c>
      <c r="L18" s="49">
        <v>828.23400000000038</v>
      </c>
      <c r="M18" s="54">
        <f t="shared" ref="M18:N18" si="15">M8-M14</f>
        <v>307.12953700000071</v>
      </c>
      <c r="N18" s="54">
        <f t="shared" si="15"/>
        <v>419.24424000000363</v>
      </c>
      <c r="O18" s="103">
        <f t="shared" si="9"/>
        <v>726.37377700000434</v>
      </c>
    </row>
    <row r="19" spans="1:15" x14ac:dyDescent="0.25">
      <c r="A19" s="27"/>
      <c r="B19" s="26" t="s">
        <v>46</v>
      </c>
      <c r="C19" s="19"/>
      <c r="D19" s="50">
        <v>459.02800000000002</v>
      </c>
      <c r="E19" s="55">
        <f>E20+E27+E30</f>
        <v>150.28883200000001</v>
      </c>
      <c r="F19" s="55">
        <f t="shared" ref="F19" si="16">F20+F27+F30</f>
        <v>226.17203000000001</v>
      </c>
      <c r="G19" s="56">
        <f t="shared" si="7"/>
        <v>376.46086200000002</v>
      </c>
      <c r="H19" s="50">
        <v>373.9</v>
      </c>
      <c r="I19" s="55">
        <f>I20+I27+I30</f>
        <v>72.620647000000005</v>
      </c>
      <c r="J19" s="55">
        <f t="shared" ref="J19" si="17">J20+J27+J30</f>
        <v>169.40214499999999</v>
      </c>
      <c r="K19" s="57">
        <f t="shared" si="8"/>
        <v>242.02279199999998</v>
      </c>
      <c r="L19" s="50">
        <v>828.23399999999992</v>
      </c>
      <c r="M19" s="55">
        <f t="shared" ref="M19:N19" si="18">M20+M27+M30</f>
        <v>307.12953699999997</v>
      </c>
      <c r="N19" s="55">
        <f t="shared" si="18"/>
        <v>419.24423999999993</v>
      </c>
      <c r="O19" s="57">
        <f t="shared" si="9"/>
        <v>726.3737769999999</v>
      </c>
    </row>
    <row r="20" spans="1:15" x14ac:dyDescent="0.25">
      <c r="A20" s="27" t="s">
        <v>47</v>
      </c>
      <c r="B20" s="28" t="s">
        <v>48</v>
      </c>
      <c r="C20" s="19" t="s">
        <v>4</v>
      </c>
      <c r="D20" s="49">
        <v>324.81299999999999</v>
      </c>
      <c r="E20" s="54">
        <f t="shared" ref="E20:F20" si="19">E21+E24</f>
        <v>93.888831999999994</v>
      </c>
      <c r="F20" s="54">
        <f t="shared" si="19"/>
        <v>158.36703</v>
      </c>
      <c r="G20" s="102">
        <f t="shared" si="7"/>
        <v>252.25586199999998</v>
      </c>
      <c r="H20" s="49">
        <v>333.85599999999999</v>
      </c>
      <c r="I20" s="54">
        <f t="shared" ref="I20:J20" si="20">I21+I24</f>
        <v>61.420647000000002</v>
      </c>
      <c r="J20" s="54">
        <f t="shared" si="20"/>
        <v>150.75914499999999</v>
      </c>
      <c r="K20" s="103">
        <f t="shared" si="8"/>
        <v>212.17979199999999</v>
      </c>
      <c r="L20" s="49">
        <v>661.01</v>
      </c>
      <c r="M20" s="54">
        <f t="shared" ref="M20:N20" si="21">M21+M24</f>
        <v>260.12953699999997</v>
      </c>
      <c r="N20" s="54">
        <f t="shared" si="21"/>
        <v>320.48123999999996</v>
      </c>
      <c r="O20" s="103">
        <f t="shared" si="9"/>
        <v>580.61077699999987</v>
      </c>
    </row>
    <row r="21" spans="1:15" x14ac:dyDescent="0.25">
      <c r="A21" s="29"/>
      <c r="B21" s="30" t="s">
        <v>49</v>
      </c>
      <c r="C21" s="19" t="s">
        <v>4</v>
      </c>
      <c r="D21" s="95"/>
      <c r="E21" s="92">
        <f t="shared" ref="E21:F21" si="22">E22+E23</f>
        <v>0</v>
      </c>
      <c r="F21" s="92">
        <f t="shared" si="22"/>
        <v>0</v>
      </c>
      <c r="G21" s="56">
        <f t="shared" si="7"/>
        <v>0</v>
      </c>
      <c r="H21" s="95"/>
      <c r="I21" s="92">
        <f t="shared" ref="I21:J21" si="23">I22+I23</f>
        <v>0</v>
      </c>
      <c r="J21" s="92">
        <f t="shared" si="23"/>
        <v>0</v>
      </c>
      <c r="K21" s="57">
        <f t="shared" si="8"/>
        <v>0</v>
      </c>
      <c r="L21" s="95"/>
      <c r="M21" s="92">
        <f t="shared" ref="M21:N21" si="24">M22+M23</f>
        <v>0</v>
      </c>
      <c r="N21" s="92">
        <f t="shared" si="24"/>
        <v>0</v>
      </c>
      <c r="O21" s="57">
        <f t="shared" si="9"/>
        <v>0</v>
      </c>
    </row>
    <row r="22" spans="1:15" x14ac:dyDescent="0.25">
      <c r="A22" s="29"/>
      <c r="B22" s="31" t="s">
        <v>50</v>
      </c>
      <c r="C22" s="19" t="s">
        <v>4</v>
      </c>
      <c r="D22" s="95"/>
      <c r="E22" s="98"/>
      <c r="F22" s="99"/>
      <c r="G22" s="56">
        <f t="shared" si="7"/>
        <v>0</v>
      </c>
      <c r="H22" s="95"/>
      <c r="I22" s="98"/>
      <c r="J22" s="99"/>
      <c r="K22" s="57">
        <f t="shared" si="8"/>
        <v>0</v>
      </c>
      <c r="L22" s="95"/>
      <c r="M22" s="98"/>
      <c r="N22" s="99"/>
      <c r="O22" s="57">
        <f t="shared" si="9"/>
        <v>0</v>
      </c>
    </row>
    <row r="23" spans="1:15" x14ac:dyDescent="0.25">
      <c r="A23" s="29"/>
      <c r="B23" s="31" t="s">
        <v>51</v>
      </c>
      <c r="C23" s="19" t="s">
        <v>4</v>
      </c>
      <c r="D23" s="95"/>
      <c r="E23" s="98"/>
      <c r="F23" s="99"/>
      <c r="G23" s="56">
        <f t="shared" si="7"/>
        <v>0</v>
      </c>
      <c r="H23" s="95"/>
      <c r="I23" s="98"/>
      <c r="J23" s="99"/>
      <c r="K23" s="57">
        <f t="shared" si="8"/>
        <v>0</v>
      </c>
      <c r="L23" s="95"/>
      <c r="M23" s="98"/>
      <c r="N23" s="99"/>
      <c r="O23" s="57">
        <f t="shared" si="9"/>
        <v>0</v>
      </c>
    </row>
    <row r="24" spans="1:15" x14ac:dyDescent="0.25">
      <c r="A24" s="29"/>
      <c r="B24" s="30" t="s">
        <v>52</v>
      </c>
      <c r="C24" s="19" t="s">
        <v>4</v>
      </c>
      <c r="D24" s="95">
        <v>324.81299999999999</v>
      </c>
      <c r="E24" s="92">
        <f t="shared" ref="E24:F24" si="25">E25+E26</f>
        <v>93.888831999999994</v>
      </c>
      <c r="F24" s="92">
        <f t="shared" si="25"/>
        <v>158.36703</v>
      </c>
      <c r="G24" s="56">
        <f t="shared" si="7"/>
        <v>252.25586199999998</v>
      </c>
      <c r="H24" s="95">
        <v>333.85599999999999</v>
      </c>
      <c r="I24" s="92">
        <f t="shared" ref="I24:J24" si="26">I25+I26</f>
        <v>61.420647000000002</v>
      </c>
      <c r="J24" s="92">
        <f t="shared" si="26"/>
        <v>150.75914499999999</v>
      </c>
      <c r="K24" s="57">
        <f t="shared" si="8"/>
        <v>212.17979199999999</v>
      </c>
      <c r="L24" s="95">
        <v>661.01</v>
      </c>
      <c r="M24" s="92">
        <f t="shared" ref="M24:N24" si="27">M25+M26</f>
        <v>260.12953699999997</v>
      </c>
      <c r="N24" s="92">
        <f t="shared" si="27"/>
        <v>320.48123999999996</v>
      </c>
      <c r="O24" s="57">
        <f t="shared" si="9"/>
        <v>580.61077699999987</v>
      </c>
    </row>
    <row r="25" spans="1:15" x14ac:dyDescent="0.25">
      <c r="A25" s="29"/>
      <c r="B25" s="31" t="s">
        <v>50</v>
      </c>
      <c r="C25" s="19" t="s">
        <v>4</v>
      </c>
      <c r="D25" s="104"/>
      <c r="E25" s="98"/>
      <c r="F25" s="99"/>
      <c r="G25" s="56">
        <f t="shared" si="7"/>
        <v>0</v>
      </c>
      <c r="H25" s="104"/>
      <c r="I25" s="98"/>
      <c r="J25" s="99"/>
      <c r="K25" s="57">
        <f t="shared" si="8"/>
        <v>0</v>
      </c>
      <c r="L25" s="104"/>
      <c r="M25" s="105"/>
      <c r="N25" s="106"/>
      <c r="O25" s="57">
        <f t="shared" si="9"/>
        <v>0</v>
      </c>
    </row>
    <row r="26" spans="1:15" x14ac:dyDescent="0.25">
      <c r="A26" s="29"/>
      <c r="B26" s="31" t="s">
        <v>51</v>
      </c>
      <c r="C26" s="19" t="s">
        <v>4</v>
      </c>
      <c r="D26" s="95">
        <v>324.81299999999999</v>
      </c>
      <c r="E26" s="96">
        <v>93.888831999999994</v>
      </c>
      <c r="F26" s="97">
        <v>158.36703</v>
      </c>
      <c r="G26" s="56">
        <f t="shared" si="7"/>
        <v>252.25586199999998</v>
      </c>
      <c r="H26" s="95">
        <v>333.85599999999999</v>
      </c>
      <c r="I26" s="96">
        <v>61.420647000000002</v>
      </c>
      <c r="J26" s="97">
        <v>150.75914499999999</v>
      </c>
      <c r="K26" s="57">
        <f t="shared" si="8"/>
        <v>212.17979199999999</v>
      </c>
      <c r="L26" s="95">
        <v>661.01</v>
      </c>
      <c r="M26" s="96">
        <v>260.12953699999997</v>
      </c>
      <c r="N26" s="97">
        <v>320.48123999999996</v>
      </c>
      <c r="O26" s="57">
        <f t="shared" si="9"/>
        <v>580.61077699999987</v>
      </c>
    </row>
    <row r="27" spans="1:15" x14ac:dyDescent="0.25">
      <c r="A27" s="27" t="s">
        <v>53</v>
      </c>
      <c r="B27" s="32" t="s">
        <v>54</v>
      </c>
      <c r="C27" s="19" t="s">
        <v>4</v>
      </c>
      <c r="D27" s="100">
        <v>129.077</v>
      </c>
      <c r="E27" s="101">
        <f t="shared" ref="E27:F27" si="28">E28+E29</f>
        <v>54.6</v>
      </c>
      <c r="F27" s="101">
        <f t="shared" si="28"/>
        <v>65.149000000000001</v>
      </c>
      <c r="G27" s="102">
        <f t="shared" si="7"/>
        <v>119.749</v>
      </c>
      <c r="H27" s="100">
        <v>32.912999999999997</v>
      </c>
      <c r="I27" s="101">
        <f t="shared" ref="I27:J27" si="29">I28+I29</f>
        <v>9.4</v>
      </c>
      <c r="J27" s="101">
        <f t="shared" si="29"/>
        <v>16.183</v>
      </c>
      <c r="K27" s="103">
        <f t="shared" si="8"/>
        <v>25.582999999999998</v>
      </c>
      <c r="L27" s="100">
        <v>149.101</v>
      </c>
      <c r="M27" s="101">
        <f t="shared" ref="M27:N27" si="30">M28+M29</f>
        <v>41</v>
      </c>
      <c r="N27" s="101">
        <f t="shared" si="30"/>
        <v>89.317999999999998</v>
      </c>
      <c r="O27" s="103">
        <f t="shared" si="9"/>
        <v>130.31799999999998</v>
      </c>
    </row>
    <row r="28" spans="1:15" x14ac:dyDescent="0.25">
      <c r="A28" s="29"/>
      <c r="B28" s="31" t="s">
        <v>50</v>
      </c>
      <c r="C28" s="19" t="s">
        <v>4</v>
      </c>
      <c r="D28" s="104"/>
      <c r="E28" s="98"/>
      <c r="F28" s="99"/>
      <c r="G28" s="56">
        <f t="shared" si="7"/>
        <v>0</v>
      </c>
      <c r="H28" s="95"/>
      <c r="I28" s="98"/>
      <c r="J28" s="99"/>
      <c r="K28" s="57">
        <f t="shared" si="8"/>
        <v>0</v>
      </c>
      <c r="L28" s="95"/>
      <c r="M28" s="105"/>
      <c r="N28" s="106"/>
      <c r="O28" s="57">
        <f t="shared" si="9"/>
        <v>0</v>
      </c>
    </row>
    <row r="29" spans="1:15" x14ac:dyDescent="0.25">
      <c r="A29" s="29"/>
      <c r="B29" s="33" t="s">
        <v>55</v>
      </c>
      <c r="C29" s="19" t="s">
        <v>4</v>
      </c>
      <c r="D29" s="95">
        <v>129.077</v>
      </c>
      <c r="E29" s="96">
        <v>54.6</v>
      </c>
      <c r="F29" s="97">
        <v>65.149000000000001</v>
      </c>
      <c r="G29" s="56">
        <f t="shared" si="7"/>
        <v>119.749</v>
      </c>
      <c r="H29" s="95">
        <v>32.912999999999997</v>
      </c>
      <c r="I29" s="96">
        <v>9.4</v>
      </c>
      <c r="J29" s="97">
        <v>16.183</v>
      </c>
      <c r="K29" s="57">
        <f t="shared" si="8"/>
        <v>25.582999999999998</v>
      </c>
      <c r="L29" s="95">
        <v>149.101</v>
      </c>
      <c r="M29" s="96">
        <v>41</v>
      </c>
      <c r="N29" s="97">
        <v>89.317999999999998</v>
      </c>
      <c r="O29" s="57">
        <f t="shared" si="9"/>
        <v>130.31799999999998</v>
      </c>
    </row>
    <row r="30" spans="1:15" x14ac:dyDescent="0.25">
      <c r="A30" s="27" t="s">
        <v>56</v>
      </c>
      <c r="B30" s="32" t="s">
        <v>57</v>
      </c>
      <c r="C30" s="19" t="s">
        <v>4</v>
      </c>
      <c r="D30" s="100">
        <v>5.1379999999999999</v>
      </c>
      <c r="E30" s="101">
        <f t="shared" ref="E30:F30" si="31">E31+E32</f>
        <v>1.7999999999999998</v>
      </c>
      <c r="F30" s="101">
        <f t="shared" si="31"/>
        <v>2.6560000000000001</v>
      </c>
      <c r="G30" s="102">
        <f t="shared" si="7"/>
        <v>4.4559999999999995</v>
      </c>
      <c r="H30" s="100">
        <v>7.1310000000000002</v>
      </c>
      <c r="I30" s="101">
        <f t="shared" ref="I30:J30" si="32">I31+I32</f>
        <v>1.8000000000000003</v>
      </c>
      <c r="J30" s="101">
        <f t="shared" si="32"/>
        <v>2.46</v>
      </c>
      <c r="K30" s="103">
        <f t="shared" si="8"/>
        <v>4.26</v>
      </c>
      <c r="L30" s="100">
        <v>18.123000000000001</v>
      </c>
      <c r="M30" s="101">
        <f t="shared" ref="M30:N30" si="33">M31+M32</f>
        <v>6</v>
      </c>
      <c r="N30" s="101">
        <f t="shared" si="33"/>
        <v>9.4450000000000003</v>
      </c>
      <c r="O30" s="103">
        <f t="shared" si="9"/>
        <v>15.445</v>
      </c>
    </row>
    <row r="31" spans="1:15" x14ac:dyDescent="0.25">
      <c r="A31" s="29"/>
      <c r="B31" s="31" t="s">
        <v>50</v>
      </c>
      <c r="C31" s="19" t="s">
        <v>4</v>
      </c>
      <c r="D31" s="104"/>
      <c r="E31" s="98"/>
      <c r="F31" s="99"/>
      <c r="G31" s="56">
        <f t="shared" si="7"/>
        <v>0</v>
      </c>
      <c r="H31" s="95"/>
      <c r="I31" s="98"/>
      <c r="J31" s="99"/>
      <c r="K31" s="57">
        <f t="shared" si="8"/>
        <v>0</v>
      </c>
      <c r="L31" s="95"/>
      <c r="M31" s="105"/>
      <c r="N31" s="106"/>
      <c r="O31" s="57">
        <f t="shared" si="9"/>
        <v>0</v>
      </c>
    </row>
    <row r="32" spans="1:15" x14ac:dyDescent="0.25">
      <c r="A32" s="34"/>
      <c r="B32" s="35" t="s">
        <v>58</v>
      </c>
      <c r="C32" s="36" t="s">
        <v>4</v>
      </c>
      <c r="D32" s="107">
        <v>5.1379999999999999</v>
      </c>
      <c r="E32" s="108">
        <v>1.7999999999999998</v>
      </c>
      <c r="F32" s="108">
        <v>2.6560000000000001</v>
      </c>
      <c r="G32" s="109">
        <f t="shared" si="7"/>
        <v>4.4559999999999995</v>
      </c>
      <c r="H32" s="107">
        <v>7.1310000000000002</v>
      </c>
      <c r="I32" s="108">
        <v>1.8000000000000003</v>
      </c>
      <c r="J32" s="108">
        <v>2.46</v>
      </c>
      <c r="K32" s="109">
        <f t="shared" si="8"/>
        <v>4.26</v>
      </c>
      <c r="L32" s="107">
        <v>18.123000000000001</v>
      </c>
      <c r="M32" s="108">
        <v>6</v>
      </c>
      <c r="N32" s="108">
        <v>9.4450000000000003</v>
      </c>
      <c r="O32" s="109">
        <f t="shared" si="9"/>
        <v>15.445</v>
      </c>
    </row>
    <row r="35" spans="2:2" ht="18.75" x14ac:dyDescent="0.3">
      <c r="B35" s="52"/>
    </row>
  </sheetData>
  <mergeCells count="12">
    <mergeCell ref="A1:C1"/>
    <mergeCell ref="A2:A6"/>
    <mergeCell ref="B2:B6"/>
    <mergeCell ref="C2:C6"/>
    <mergeCell ref="D2:O2"/>
    <mergeCell ref="D3:G3"/>
    <mergeCell ref="H3:K3"/>
    <mergeCell ref="L3:O3"/>
    <mergeCell ref="D4:O4"/>
    <mergeCell ref="E5:G5"/>
    <mergeCell ref="I5:K5"/>
    <mergeCell ref="M5:O5"/>
  </mergeCells>
  <printOptions horizontalCentered="1"/>
  <pageMargins left="0.31496062992125984" right="0.31496062992125984" top="1.1811023622047245" bottom="0.35433070866141736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1"/>
  <sheetViews>
    <sheetView zoomScale="80" zoomScaleNormal="80" workbookViewId="0">
      <selection activeCell="I26" sqref="I26:I27"/>
    </sheetView>
  </sheetViews>
  <sheetFormatPr defaultColWidth="9.140625" defaultRowHeight="15" x14ac:dyDescent="0.25"/>
  <cols>
    <col min="1" max="1" width="6.85546875" style="37" customWidth="1"/>
    <col min="2" max="2" width="26.42578125" style="37" customWidth="1"/>
    <col min="3" max="4" width="12" style="37" customWidth="1"/>
    <col min="5" max="6" width="14.140625" style="37" customWidth="1"/>
    <col min="7" max="7" width="23.85546875" style="37" customWidth="1"/>
    <col min="8" max="8" width="13.140625" style="37" customWidth="1"/>
    <col min="9" max="11" width="12.28515625" style="37" customWidth="1"/>
    <col min="12" max="16384" width="9.140625" style="37"/>
  </cols>
  <sheetData>
    <row r="1" spans="1:11" ht="27.75" customHeight="1" x14ac:dyDescent="0.25">
      <c r="A1" s="80" t="s">
        <v>62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15.75" x14ac:dyDescent="0.25">
      <c r="A2" s="82" t="s">
        <v>72</v>
      </c>
      <c r="B2" s="85" t="s">
        <v>63</v>
      </c>
      <c r="C2" s="85"/>
      <c r="D2" s="85"/>
      <c r="E2" s="85"/>
      <c r="F2" s="85"/>
      <c r="G2" s="85" t="s">
        <v>64</v>
      </c>
      <c r="H2" s="85"/>
      <c r="I2" s="85"/>
      <c r="J2" s="85"/>
      <c r="K2" s="85"/>
    </row>
    <row r="3" spans="1:11" ht="15.75" x14ac:dyDescent="0.25">
      <c r="A3" s="83"/>
      <c r="B3" s="86" t="s">
        <v>71</v>
      </c>
      <c r="C3" s="86"/>
      <c r="D3" s="86"/>
      <c r="E3" s="86"/>
      <c r="F3" s="86"/>
      <c r="G3" s="86"/>
      <c r="H3" s="86"/>
      <c r="I3" s="86"/>
      <c r="J3" s="86"/>
      <c r="K3" s="86"/>
    </row>
    <row r="4" spans="1:11" ht="13.9" customHeight="1" x14ac:dyDescent="0.25">
      <c r="A4" s="83"/>
      <c r="B4" s="87" t="s">
        <v>5</v>
      </c>
      <c r="C4" s="82" t="s">
        <v>6</v>
      </c>
      <c r="D4" s="90" t="s">
        <v>7</v>
      </c>
      <c r="E4" s="90"/>
      <c r="F4" s="90"/>
      <c r="G4" s="87" t="s">
        <v>5</v>
      </c>
      <c r="H4" s="82" t="s">
        <v>6</v>
      </c>
      <c r="I4" s="90" t="s">
        <v>7</v>
      </c>
      <c r="J4" s="90"/>
      <c r="K4" s="90"/>
    </row>
    <row r="5" spans="1:11" ht="26.45" customHeight="1" x14ac:dyDescent="0.25">
      <c r="A5" s="83"/>
      <c r="B5" s="88"/>
      <c r="C5" s="83"/>
      <c r="D5" s="79" t="s">
        <v>10</v>
      </c>
      <c r="E5" s="79" t="s">
        <v>11</v>
      </c>
      <c r="F5" s="79" t="s">
        <v>12</v>
      </c>
      <c r="G5" s="88"/>
      <c r="H5" s="83"/>
      <c r="I5" s="79" t="s">
        <v>10</v>
      </c>
      <c r="J5" s="79" t="s">
        <v>11</v>
      </c>
      <c r="K5" s="79" t="s">
        <v>12</v>
      </c>
    </row>
    <row r="6" spans="1:11" ht="26.45" customHeight="1" x14ac:dyDescent="0.25">
      <c r="A6" s="84"/>
      <c r="B6" s="89"/>
      <c r="C6" s="84"/>
      <c r="D6" s="79"/>
      <c r="E6" s="79"/>
      <c r="F6" s="79"/>
      <c r="G6" s="89"/>
      <c r="H6" s="84"/>
      <c r="I6" s="79"/>
      <c r="J6" s="79"/>
      <c r="K6" s="79"/>
    </row>
    <row r="7" spans="1:11" x14ac:dyDescent="0.25">
      <c r="A7" s="38">
        <v>1</v>
      </c>
      <c r="B7" s="38">
        <f>A7+1</f>
        <v>2</v>
      </c>
      <c r="C7" s="38">
        <f>B7+1</f>
        <v>3</v>
      </c>
      <c r="D7" s="38">
        <f>C7+1</f>
        <v>4</v>
      </c>
      <c r="E7" s="38">
        <f t="shared" ref="E7:K7" si="0">D7+1</f>
        <v>5</v>
      </c>
      <c r="F7" s="38">
        <f t="shared" si="0"/>
        <v>6</v>
      </c>
      <c r="G7" s="38">
        <f>F7+1</f>
        <v>7</v>
      </c>
      <c r="H7" s="38">
        <f>G7+1</f>
        <v>8</v>
      </c>
      <c r="I7" s="38">
        <f>H7+1</f>
        <v>9</v>
      </c>
      <c r="J7" s="38">
        <f>I7+1</f>
        <v>10</v>
      </c>
      <c r="K7" s="38">
        <f t="shared" si="0"/>
        <v>11</v>
      </c>
    </row>
    <row r="8" spans="1:11" ht="42.75" customHeight="1" x14ac:dyDescent="0.25">
      <c r="A8" s="39" t="s">
        <v>1</v>
      </c>
      <c r="B8" s="40" t="s">
        <v>8</v>
      </c>
      <c r="C8" s="41" t="s">
        <v>9</v>
      </c>
      <c r="D8" s="58">
        <v>5315.8793289651549</v>
      </c>
      <c r="E8" s="59">
        <v>13253.829950413023</v>
      </c>
      <c r="F8" s="59">
        <v>10140.117626432248</v>
      </c>
      <c r="G8" s="40" t="s">
        <v>8</v>
      </c>
      <c r="H8" s="41" t="s">
        <v>9</v>
      </c>
      <c r="I8" s="42">
        <v>6060.99107</v>
      </c>
      <c r="J8" s="42">
        <v>21958.999070000005</v>
      </c>
      <c r="K8" s="42">
        <v>11102.347540000001</v>
      </c>
    </row>
    <row r="11" spans="1:11" ht="13.15" customHeight="1" x14ac:dyDescent="0.25"/>
  </sheetData>
  <mergeCells count="17">
    <mergeCell ref="I5:I6"/>
    <mergeCell ref="J5:J6"/>
    <mergeCell ref="K5:K6"/>
    <mergeCell ref="A1:K1"/>
    <mergeCell ref="A2:A6"/>
    <mergeCell ref="B2:F2"/>
    <mergeCell ref="G2:K2"/>
    <mergeCell ref="B3:K3"/>
    <mergeCell ref="B4:B6"/>
    <mergeCell ref="C4:C6"/>
    <mergeCell ref="D4:F4"/>
    <mergeCell ref="G4:G6"/>
    <mergeCell ref="H4:H6"/>
    <mergeCell ref="I4:K4"/>
    <mergeCell ref="D5:D6"/>
    <mergeCell ref="E5:E6"/>
    <mergeCell ref="F5:F6"/>
  </mergeCells>
  <phoneticPr fontId="5" type="noConversion"/>
  <printOptions horizontalCentered="1"/>
  <pageMargins left="0.39370078740157483" right="0.39370078740157483" top="1.1811023622047245" bottom="0.39370078740157483" header="0" footer="0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2021-03-19T12:01:12Z</cp:lastPrinted>
  <dcterms:created xsi:type="dcterms:W3CDTF">1996-10-08T23:32:33Z</dcterms:created>
  <dcterms:modified xsi:type="dcterms:W3CDTF">2024-05-06T00:00:19Z</dcterms:modified>
</cp:coreProperties>
</file>