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605" windowHeight="12000" activeTab="2"/>
  </bookViews>
  <sheets>
    <sheet name="раздел 1" sheetId="6" r:id="rId1"/>
    <sheet name="раздел 2" sheetId="7" r:id="rId2"/>
    <sheet name="раздел 3" sheetId="3" r:id="rId3"/>
  </sheets>
  <definedNames>
    <definedName name="_xlnm.Print_Area" localSheetId="2">'раздел 3'!$A$1:$G$7</definedName>
  </definedNames>
  <calcPr calcId="145621"/>
</workbook>
</file>

<file path=xl/calcChain.xml><?xml version="1.0" encoding="utf-8"?>
<calcChain xmlns="http://schemas.openxmlformats.org/spreadsheetml/2006/main">
  <c r="E8" i="7" l="1"/>
  <c r="E7" i="7" s="1"/>
  <c r="F8" i="7"/>
  <c r="F7" i="7" s="1"/>
  <c r="G9" i="7"/>
  <c r="E13" i="7"/>
  <c r="F13" i="7"/>
  <c r="G16" i="7"/>
  <c r="E20" i="7"/>
  <c r="F20" i="7"/>
  <c r="G20" i="7"/>
  <c r="E23" i="7"/>
  <c r="F23" i="7"/>
  <c r="G25" i="7"/>
  <c r="E26" i="7"/>
  <c r="F26" i="7"/>
  <c r="G28" i="7"/>
  <c r="E29" i="7"/>
  <c r="F29" i="7"/>
  <c r="G31" i="7"/>
  <c r="G29" i="7" l="1"/>
  <c r="F17" i="7"/>
  <c r="G13" i="7"/>
  <c r="G26" i="7"/>
  <c r="G23" i="7"/>
  <c r="F19" i="7"/>
  <c r="F18" i="7" s="1"/>
  <c r="E19" i="7"/>
  <c r="E18" i="7" s="1"/>
  <c r="G8" i="7"/>
  <c r="E17" i="7"/>
  <c r="G17" i="7" s="1"/>
  <c r="G7" i="7"/>
  <c r="G19" i="7" l="1"/>
  <c r="G18" i="7"/>
  <c r="D29" i="7" l="1"/>
  <c r="D26" i="7"/>
  <c r="D23" i="7"/>
  <c r="D20" i="7"/>
  <c r="D13" i="7"/>
  <c r="D8" i="7"/>
  <c r="D7" i="7" s="1"/>
  <c r="B6" i="7"/>
  <c r="C6" i="7" s="1"/>
  <c r="D6" i="7" s="1"/>
  <c r="E6" i="7" s="1"/>
  <c r="F6" i="7" s="1"/>
  <c r="G6" i="7" s="1"/>
  <c r="D17" i="7" l="1"/>
  <c r="D19" i="7"/>
  <c r="D18" i="7" s="1"/>
</calcChain>
</file>

<file path=xl/sharedStrings.xml><?xml version="1.0" encoding="utf-8"?>
<sst xmlns="http://schemas.openxmlformats.org/spreadsheetml/2006/main" count="100" uniqueCount="63">
  <si>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</si>
  <si>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</si>
  <si>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</si>
  <si>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</si>
  <si>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</si>
  <si>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</si>
  <si>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</si>
  <si>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</si>
  <si>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</si>
  <si>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</si>
  <si>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</si>
  <si>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</si>
  <si>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</si>
  <si>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</si>
  <si>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</si>
  <si>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</si>
  <si>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</si>
  <si>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</si>
  <si>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"Электро-Инчоун"</t>
  </si>
  <si>
    <t xml:space="preserve"> 689202, Чукотский автономный округ, Иультинский район, п. Эгвекинот, ул.Ленина, д.12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</si>
  <si>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</si>
  <si>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</si>
  <si>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</si>
  <si>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</si>
  <si>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</si>
  <si>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</si>
  <si>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</si>
  <si>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</si>
  <si>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</si>
  <si>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</si>
  <si>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</si>
  <si>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</si>
  <si>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</si>
  <si>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</si>
  <si>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</si>
  <si>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</si>
  <si>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</si>
  <si>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</si>
  <si>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</si>
  <si>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</si>
  <si>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</si>
  <si>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</si>
  <si>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</si>
  <si>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</si>
  <si>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</si>
  <si>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</si>
  <si>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</si>
  <si>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</si>
  <si>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</si>
  <si>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</si>
  <si>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</si>
  <si>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</si>
  <si>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</si>
  <si>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</si>
  <si>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</si>
  <si>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</si>
  <si>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</si>
  <si>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</si>
  <si>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ПЛАН</t>
  </si>
  <si>
    <t>ФАКТ</t>
  </si>
  <si>
    <t>Раздел 3. Объем финансовых потребностей для реализации производственной программы</t>
  </si>
  <si>
    <t>в сфере водоснабжения (подвоз воды) за 2019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</si>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</sst>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9" fillId="0" borderId="0"/>
    <xf numFmtId="0" fontId="10" fillId="0" borderId="0"/>
    <xf numFmtId="0" fontId="16" fillId="0" borderId="0"/>
    <xf numFmtId="165" fontId="16" fillId="0" borderId="0" applyFont="0" applyFill="0" applyBorder="0" applyAlignment="0" applyProtection="0"/>
    <xf numFmtId="0" fontId="3" fillId="0" borderId="0"/>
    <xf numFmtId="0" fontId="10" fillId="0" borderId="0"/>
    <xf numFmtId="43" fontId="17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/>
    <xf numFmtId="0" fontId="1" fillId="0" borderId="1" xfId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1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1" fillId="0" borderId="1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4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2" borderId="3" xfId="1" applyFont="1" applyFill="1" applyBorder="1" applyAlignment="1">
      <alignment wrapText="1"/>
    </xf>
    <xf numFmtId="49" fontId="4" fillId="0" borderId="5" xfId="1" applyNumberFormat="1" applyFont="1" applyBorder="1" applyAlignment="1">
      <alignment horizontal="center"/>
    </xf>
    <xf numFmtId="0" fontId="4" fillId="2" borderId="6" xfId="1" applyFont="1" applyFill="1" applyBorder="1" applyAlignment="1">
      <alignment horizontal="left" wrapText="1"/>
    </xf>
    <xf numFmtId="0" fontId="4" fillId="0" borderId="5" xfId="1" applyFont="1" applyBorder="1" applyAlignment="1">
      <alignment horizontal="center"/>
    </xf>
    <xf numFmtId="49" fontId="4" fillId="0" borderId="5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/>
    </xf>
    <xf numFmtId="49" fontId="13" fillId="0" borderId="5" xfId="1" applyNumberFormat="1" applyFont="1" applyBorder="1" applyAlignment="1">
      <alignment horizontal="center"/>
    </xf>
    <xf numFmtId="0" fontId="13" fillId="2" borderId="6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3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2"/>
    </xf>
    <xf numFmtId="0" fontId="4" fillId="0" borderId="1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8" fillId="0" borderId="0" xfId="0" applyFont="1"/>
    <xf numFmtId="164" fontId="13" fillId="0" borderId="16" xfId="1" applyNumberFormat="1" applyFont="1" applyBorder="1" applyAlignment="1">
      <alignment horizontal="center"/>
    </xf>
    <xf numFmtId="164" fontId="13" fillId="0" borderId="17" xfId="1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164" fontId="15" fillId="0" borderId="8" xfId="0" applyNumberFormat="1" applyFont="1" applyFill="1" applyBorder="1"/>
    <xf numFmtId="164" fontId="15" fillId="0" borderId="15" xfId="0" applyNumberFormat="1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13" fillId="0" borderId="4" xfId="1" applyNumberFormat="1" applyFont="1" applyFill="1" applyBorder="1" applyAlignment="1">
      <alignment horizontal="center"/>
    </xf>
    <xf numFmtId="164" fontId="15" fillId="0" borderId="10" xfId="8" applyNumberFormat="1" applyFont="1" applyFill="1" applyBorder="1" applyAlignment="1">
      <alignment horizontal="center"/>
    </xf>
    <xf numFmtId="164" fontId="15" fillId="0" borderId="6" xfId="8" applyNumberFormat="1" applyFont="1" applyFill="1" applyBorder="1" applyAlignment="1">
      <alignment horizontal="center"/>
    </xf>
    <xf numFmtId="164" fontId="15" fillId="0" borderId="13" xfId="8" applyNumberFormat="1" applyFont="1" applyFill="1" applyBorder="1" applyAlignment="1">
      <alignment horizontal="center"/>
    </xf>
    <xf numFmtId="164" fontId="15" fillId="0" borderId="12" xfId="8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18" xfId="1" applyFon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18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4"/>
    <cellStyle name="Обычный 2_ООО Тепловая компания (печора)" xfId="1"/>
    <cellStyle name="Обычный 5" xfId="2"/>
    <cellStyle name="Обычный 5 2" xfId="6"/>
    <cellStyle name="Обычный_PP_PitWater" xfId="3"/>
    <cellStyle name="Стиль 1" xfId="7"/>
    <cellStyle name="Финансовый" xfId="8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22"/>
  <sheetViews>
    <sheetView workbookViewId="0">
      <selection activeCell="A23" sqref="A23"/>
    </sheetView>
  </sheetViews>
  <sheetFormatPr defaultRowHeight="15.75" x14ac:dyDescent="0.25"/>
  <cols>
    <col min="1" max="1" width="51.28515625" style="12" customWidth="1"/>
    <col min="2" max="2" width="61.85546875" style="12" customWidth="1"/>
    <col min="3" max="3" width="6.7109375" style="12" customWidth="1"/>
    <col min="4" max="16384" width="9.140625" style="12"/>
  </cols>
  <sheetData>
    <row r="1" spans="1:2" s="9" customFormat="1" ht="18.75" x14ac:dyDescent="0.3">
      <c r="A1" s="72" t="s">
        <v>20</v>
      </c>
      <c r="B1" s="72"/>
    </row>
    <row r="2" spans="1:2" s="9" customFormat="1" ht="18.75" customHeight="1" x14ac:dyDescent="0.3">
      <c r="A2" s="73" t="s">
        <v>61</v>
      </c>
      <c r="B2" s="73"/>
    </row>
    <row r="3" spans="1:2" s="9" customFormat="1" ht="18.75" x14ac:dyDescent="0.3">
      <c r="A3" s="74"/>
      <c r="B3" s="75"/>
    </row>
    <row r="4" spans="1:2" s="9" customFormat="1" ht="18.75" customHeight="1" x14ac:dyDescent="0.3">
      <c r="A4" s="76" t="s">
        <v>11</v>
      </c>
      <c r="B4" s="76"/>
    </row>
    <row r="5" spans="1:2" ht="27.75" customHeight="1" x14ac:dyDescent="0.25">
      <c r="A5" s="10" t="s">
        <v>12</v>
      </c>
      <c r="B5" s="17" t="s">
        <v>18</v>
      </c>
    </row>
    <row r="6" spans="1:2" ht="39.75" customHeight="1" x14ac:dyDescent="0.25">
      <c r="A6" s="10" t="s">
        <v>13</v>
      </c>
      <c r="B6" s="17" t="s">
        <v>19</v>
      </c>
    </row>
    <row r="7" spans="1:2" ht="31.5" x14ac:dyDescent="0.25">
      <c r="A7" s="10" t="s">
        <v>14</v>
      </c>
      <c r="B7" s="13" t="s">
        <v>15</v>
      </c>
    </row>
    <row r="8" spans="1:2" ht="31.5" customHeight="1" x14ac:dyDescent="0.25">
      <c r="A8" s="10" t="s">
        <v>16</v>
      </c>
      <c r="B8" s="11" t="s">
        <v>17</v>
      </c>
    </row>
    <row r="9" spans="1:2" s="16" customFormat="1" x14ac:dyDescent="0.25">
      <c r="A9" s="14"/>
      <c r="B9" s="15"/>
    </row>
    <row r="22" spans="1:2" s="16" customFormat="1" x14ac:dyDescent="0.25">
      <c r="A22" s="12"/>
      <c r="B22" s="1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zoomScaleNormal="100" workbookViewId="0">
      <selection activeCell="K21" sqref="K21"/>
    </sheetView>
  </sheetViews>
  <sheetFormatPr defaultColWidth="41.140625" defaultRowHeight="15" x14ac:dyDescent="0.25"/>
  <cols>
    <col min="1" max="1" width="5.28515625" style="19" customWidth="1"/>
    <col min="2" max="2" width="41.140625" style="19" customWidth="1"/>
    <col min="3" max="3" width="11.42578125" style="19" customWidth="1"/>
    <col min="4" max="7" width="12" style="19" customWidth="1"/>
    <col min="8" max="251" width="9.140625" style="19" customWidth="1"/>
    <col min="252" max="252" width="6.85546875" style="19" customWidth="1"/>
    <col min="253" max="16384" width="41.140625" style="19"/>
  </cols>
  <sheetData>
    <row r="1" spans="1:7" ht="19.5" customHeight="1" x14ac:dyDescent="0.25">
      <c r="A1" s="80" t="s">
        <v>21</v>
      </c>
      <c r="B1" s="80"/>
      <c r="C1" s="80"/>
      <c r="D1" s="18"/>
      <c r="E1" s="18"/>
      <c r="F1" s="18"/>
      <c r="G1" s="18"/>
    </row>
    <row r="2" spans="1:7" ht="20.25" customHeight="1" x14ac:dyDescent="0.25">
      <c r="A2" s="81" t="s">
        <v>22</v>
      </c>
      <c r="B2" s="81" t="s">
        <v>23</v>
      </c>
      <c r="C2" s="81" t="s">
        <v>7</v>
      </c>
      <c r="D2" s="84" t="s">
        <v>23</v>
      </c>
      <c r="E2" s="84"/>
      <c r="F2" s="84"/>
      <c r="G2" s="84"/>
    </row>
    <row r="3" spans="1:7" x14ac:dyDescent="0.25">
      <c r="A3" s="82"/>
      <c r="B3" s="82"/>
      <c r="C3" s="82"/>
      <c r="D3" s="85" t="s">
        <v>62</v>
      </c>
      <c r="E3" s="86"/>
      <c r="F3" s="86"/>
      <c r="G3" s="87"/>
    </row>
    <row r="4" spans="1:7" x14ac:dyDescent="0.25">
      <c r="A4" s="82"/>
      <c r="B4" s="82"/>
      <c r="C4" s="82"/>
      <c r="D4" s="71" t="s">
        <v>24</v>
      </c>
      <c r="E4" s="77" t="s">
        <v>25</v>
      </c>
      <c r="F4" s="78"/>
      <c r="G4" s="79"/>
    </row>
    <row r="5" spans="1:7" ht="17.25" customHeight="1" x14ac:dyDescent="0.25">
      <c r="A5" s="83"/>
      <c r="B5" s="83"/>
      <c r="C5" s="83"/>
      <c r="D5" s="71" t="s">
        <v>26</v>
      </c>
      <c r="E5" s="71" t="s">
        <v>27</v>
      </c>
      <c r="F5" s="71" t="s">
        <v>28</v>
      </c>
      <c r="G5" s="71" t="s">
        <v>26</v>
      </c>
    </row>
    <row r="6" spans="1:7" x14ac:dyDescent="0.25">
      <c r="A6" s="20">
        <v>1</v>
      </c>
      <c r="B6" s="20">
        <f t="shared" ref="B6:G6" si="0">A6+1</f>
        <v>2</v>
      </c>
      <c r="C6" s="20">
        <f t="shared" si="0"/>
        <v>3</v>
      </c>
      <c r="D6" s="20">
        <f t="shared" si="0"/>
        <v>4</v>
      </c>
      <c r="E6" s="65">
        <f t="shared" si="0"/>
        <v>5</v>
      </c>
      <c r="F6" s="65">
        <f t="shared" si="0"/>
        <v>6</v>
      </c>
      <c r="G6" s="20">
        <f t="shared" si="0"/>
        <v>7</v>
      </c>
    </row>
    <row r="7" spans="1:7" x14ac:dyDescent="0.25">
      <c r="A7" s="21" t="s">
        <v>1</v>
      </c>
      <c r="B7" s="22" t="s">
        <v>29</v>
      </c>
      <c r="C7" s="21" t="s">
        <v>4</v>
      </c>
      <c r="D7" s="46">
        <f>D8+D11</f>
        <v>3575.3450000000003</v>
      </c>
      <c r="E7" s="66">
        <f>E8+E11</f>
        <v>934.78</v>
      </c>
      <c r="F7" s="66">
        <f>F8+F11</f>
        <v>1193.73</v>
      </c>
      <c r="G7" s="47">
        <f>E7+F7</f>
        <v>2128.5100000000002</v>
      </c>
    </row>
    <row r="8" spans="1:7" x14ac:dyDescent="0.25">
      <c r="A8" s="23" t="s">
        <v>30</v>
      </c>
      <c r="B8" s="24" t="s">
        <v>31</v>
      </c>
      <c r="C8" s="25" t="s">
        <v>4</v>
      </c>
      <c r="D8" s="48">
        <f>D9+D10</f>
        <v>3575.3450000000003</v>
      </c>
      <c r="E8" s="61">
        <f>E9+E10</f>
        <v>934.78</v>
      </c>
      <c r="F8" s="61">
        <f>F9+F10</f>
        <v>1193.73</v>
      </c>
      <c r="G8" s="49">
        <f>E8+F8</f>
        <v>2128.5100000000002</v>
      </c>
    </row>
    <row r="9" spans="1:7" x14ac:dyDescent="0.25">
      <c r="A9" s="26"/>
      <c r="B9" s="27" t="s">
        <v>32</v>
      </c>
      <c r="C9" s="28" t="s">
        <v>4</v>
      </c>
      <c r="D9" s="50">
        <v>3575.3450000000003</v>
      </c>
      <c r="E9" s="67">
        <v>934.78</v>
      </c>
      <c r="F9" s="68">
        <v>1193.73</v>
      </c>
      <c r="G9" s="51">
        <f t="shared" ref="G9:G31" si="1">E9+F9</f>
        <v>2128.5100000000002</v>
      </c>
    </row>
    <row r="10" spans="1:7" x14ac:dyDescent="0.25">
      <c r="A10" s="26"/>
      <c r="B10" s="27" t="s">
        <v>33</v>
      </c>
      <c r="C10" s="28" t="s">
        <v>4</v>
      </c>
      <c r="D10" s="50"/>
      <c r="E10" s="52"/>
      <c r="F10" s="53"/>
      <c r="G10" s="51"/>
    </row>
    <row r="11" spans="1:7" x14ac:dyDescent="0.25">
      <c r="A11" s="23" t="s">
        <v>34</v>
      </c>
      <c r="B11" s="24" t="s">
        <v>35</v>
      </c>
      <c r="C11" s="25" t="s">
        <v>4</v>
      </c>
      <c r="D11" s="50"/>
      <c r="E11" s="52"/>
      <c r="F11" s="53"/>
      <c r="G11" s="51"/>
    </row>
    <row r="12" spans="1:7" x14ac:dyDescent="0.25">
      <c r="A12" s="23" t="s">
        <v>2</v>
      </c>
      <c r="B12" s="24" t="s">
        <v>36</v>
      </c>
      <c r="C12" s="25" t="s">
        <v>4</v>
      </c>
      <c r="D12" s="50"/>
      <c r="E12" s="52"/>
      <c r="F12" s="53"/>
      <c r="G12" s="51"/>
    </row>
    <row r="13" spans="1:7" ht="29.25" x14ac:dyDescent="0.25">
      <c r="A13" s="29" t="s">
        <v>0</v>
      </c>
      <c r="B13" s="30" t="s">
        <v>37</v>
      </c>
      <c r="C13" s="31" t="s">
        <v>4</v>
      </c>
      <c r="D13" s="54">
        <f>D14+D15+D16</f>
        <v>31</v>
      </c>
      <c r="E13" s="55">
        <f>E14+E15+E16</f>
        <v>15</v>
      </c>
      <c r="F13" s="55">
        <f>F14+F15+F16</f>
        <v>15</v>
      </c>
      <c r="G13" s="56">
        <f t="shared" si="1"/>
        <v>30</v>
      </c>
    </row>
    <row r="14" spans="1:7" x14ac:dyDescent="0.25">
      <c r="A14" s="23" t="s">
        <v>38</v>
      </c>
      <c r="B14" s="32" t="s">
        <v>39</v>
      </c>
      <c r="C14" s="25" t="s">
        <v>4</v>
      </c>
      <c r="D14" s="50"/>
      <c r="E14" s="52"/>
      <c r="F14" s="53"/>
      <c r="G14" s="51"/>
    </row>
    <row r="15" spans="1:7" x14ac:dyDescent="0.25">
      <c r="A15" s="23" t="s">
        <v>40</v>
      </c>
      <c r="B15" s="32" t="s">
        <v>41</v>
      </c>
      <c r="C15" s="25" t="s">
        <v>4</v>
      </c>
      <c r="D15" s="50"/>
      <c r="E15" s="52"/>
      <c r="F15" s="53"/>
      <c r="G15" s="51"/>
    </row>
    <row r="16" spans="1:7" x14ac:dyDescent="0.25">
      <c r="A16" s="23" t="s">
        <v>42</v>
      </c>
      <c r="B16" s="32" t="s">
        <v>43</v>
      </c>
      <c r="C16" s="25" t="s">
        <v>4</v>
      </c>
      <c r="D16" s="50">
        <v>31</v>
      </c>
      <c r="E16" s="67">
        <v>15</v>
      </c>
      <c r="F16" s="68">
        <v>15</v>
      </c>
      <c r="G16" s="51">
        <f t="shared" si="1"/>
        <v>30</v>
      </c>
    </row>
    <row r="17" spans="1:7" x14ac:dyDescent="0.25">
      <c r="A17" s="33" t="s">
        <v>3</v>
      </c>
      <c r="B17" s="34" t="s">
        <v>44</v>
      </c>
      <c r="C17" s="25" t="s">
        <v>4</v>
      </c>
      <c r="D17" s="57">
        <f>D7-D13</f>
        <v>3544.3450000000003</v>
      </c>
      <c r="E17" s="58">
        <f>E7-E13</f>
        <v>919.78</v>
      </c>
      <c r="F17" s="58">
        <f>F7-F13</f>
        <v>1178.73</v>
      </c>
      <c r="G17" s="56">
        <f t="shared" si="1"/>
        <v>2098.5100000000002</v>
      </c>
    </row>
    <row r="18" spans="1:7" x14ac:dyDescent="0.25">
      <c r="A18" s="33"/>
      <c r="B18" s="32" t="s">
        <v>45</v>
      </c>
      <c r="C18" s="25"/>
      <c r="D18" s="59">
        <f>D19+D26+D29</f>
        <v>3544.3450000000003</v>
      </c>
      <c r="E18" s="60">
        <f>E19+E26+E29</f>
        <v>919.78</v>
      </c>
      <c r="F18" s="60">
        <f>F19+F26+F29</f>
        <v>1178.73</v>
      </c>
      <c r="G18" s="51">
        <f t="shared" si="1"/>
        <v>2098.5100000000002</v>
      </c>
    </row>
    <row r="19" spans="1:7" x14ac:dyDescent="0.25">
      <c r="A19" s="33" t="s">
        <v>46</v>
      </c>
      <c r="B19" s="34" t="s">
        <v>47</v>
      </c>
      <c r="C19" s="25" t="s">
        <v>4</v>
      </c>
      <c r="D19" s="57">
        <f>D20+D23</f>
        <v>1450</v>
      </c>
      <c r="E19" s="58">
        <f>E20+E23</f>
        <v>443</v>
      </c>
      <c r="F19" s="58">
        <f>F20+F23</f>
        <v>578</v>
      </c>
      <c r="G19" s="56">
        <f t="shared" si="1"/>
        <v>1021</v>
      </c>
    </row>
    <row r="20" spans="1:7" x14ac:dyDescent="0.25">
      <c r="A20" s="35"/>
      <c r="B20" s="36" t="s">
        <v>48</v>
      </c>
      <c r="C20" s="25" t="s">
        <v>4</v>
      </c>
      <c r="D20" s="50">
        <f>D21+D22</f>
        <v>0</v>
      </c>
      <c r="E20" s="61">
        <f>E21+E22</f>
        <v>0</v>
      </c>
      <c r="F20" s="61">
        <f>F21+F22</f>
        <v>0</v>
      </c>
      <c r="G20" s="51">
        <f t="shared" si="1"/>
        <v>0</v>
      </c>
    </row>
    <row r="21" spans="1:7" x14ac:dyDescent="0.25">
      <c r="A21" s="35"/>
      <c r="B21" s="37" t="s">
        <v>49</v>
      </c>
      <c r="C21" s="25" t="s">
        <v>4</v>
      </c>
      <c r="D21" s="50"/>
      <c r="E21" s="52"/>
      <c r="F21" s="53"/>
      <c r="G21" s="51"/>
    </row>
    <row r="22" spans="1:7" x14ac:dyDescent="0.25">
      <c r="A22" s="35"/>
      <c r="B22" s="37" t="s">
        <v>50</v>
      </c>
      <c r="C22" s="25" t="s">
        <v>4</v>
      </c>
      <c r="D22" s="50"/>
      <c r="E22" s="52"/>
      <c r="F22" s="53"/>
      <c r="G22" s="51"/>
    </row>
    <row r="23" spans="1:7" x14ac:dyDescent="0.25">
      <c r="A23" s="35"/>
      <c r="B23" s="36" t="s">
        <v>51</v>
      </c>
      <c r="C23" s="25" t="s">
        <v>4</v>
      </c>
      <c r="D23" s="50">
        <f>D24+D25</f>
        <v>1450</v>
      </c>
      <c r="E23" s="61">
        <f>E24+E25</f>
        <v>443</v>
      </c>
      <c r="F23" s="61">
        <f>F24+F25</f>
        <v>578</v>
      </c>
      <c r="G23" s="51">
        <f t="shared" si="1"/>
        <v>1021</v>
      </c>
    </row>
    <row r="24" spans="1:7" x14ac:dyDescent="0.25">
      <c r="A24" s="35"/>
      <c r="B24" s="37" t="s">
        <v>49</v>
      </c>
      <c r="C24" s="25" t="s">
        <v>4</v>
      </c>
      <c r="D24" s="62"/>
      <c r="E24" s="52"/>
      <c r="F24" s="53"/>
      <c r="G24" s="51"/>
    </row>
    <row r="25" spans="1:7" x14ac:dyDescent="0.25">
      <c r="A25" s="35"/>
      <c r="B25" s="37" t="s">
        <v>50</v>
      </c>
      <c r="C25" s="25" t="s">
        <v>4</v>
      </c>
      <c r="D25" s="50">
        <v>1450</v>
      </c>
      <c r="E25" s="67">
        <v>443</v>
      </c>
      <c r="F25" s="68">
        <v>578</v>
      </c>
      <c r="G25" s="51">
        <f t="shared" si="1"/>
        <v>1021</v>
      </c>
    </row>
    <row r="26" spans="1:7" x14ac:dyDescent="0.25">
      <c r="A26" s="33" t="s">
        <v>52</v>
      </c>
      <c r="B26" s="38" t="s">
        <v>53</v>
      </c>
      <c r="C26" s="25" t="s">
        <v>4</v>
      </c>
      <c r="D26" s="54">
        <f>D27+D28</f>
        <v>81</v>
      </c>
      <c r="E26" s="55">
        <f>E27+E28</f>
        <v>17.399999999999999</v>
      </c>
      <c r="F26" s="55">
        <f>F27+F28</f>
        <v>27</v>
      </c>
      <c r="G26" s="56">
        <f t="shared" si="1"/>
        <v>44.4</v>
      </c>
    </row>
    <row r="27" spans="1:7" x14ac:dyDescent="0.25">
      <c r="A27" s="35"/>
      <c r="B27" s="37" t="s">
        <v>49</v>
      </c>
      <c r="C27" s="25" t="s">
        <v>4</v>
      </c>
      <c r="D27" s="62"/>
      <c r="E27" s="52"/>
      <c r="F27" s="53"/>
      <c r="G27" s="51"/>
    </row>
    <row r="28" spans="1:7" x14ac:dyDescent="0.25">
      <c r="A28" s="35"/>
      <c r="B28" s="39" t="s">
        <v>54</v>
      </c>
      <c r="C28" s="25" t="s">
        <v>4</v>
      </c>
      <c r="D28" s="50">
        <v>81</v>
      </c>
      <c r="E28" s="67">
        <v>17.399999999999999</v>
      </c>
      <c r="F28" s="68">
        <v>27</v>
      </c>
      <c r="G28" s="51">
        <f t="shared" si="1"/>
        <v>44.4</v>
      </c>
    </row>
    <row r="29" spans="1:7" x14ac:dyDescent="0.25">
      <c r="A29" s="33" t="s">
        <v>55</v>
      </c>
      <c r="B29" s="38" t="s">
        <v>56</v>
      </c>
      <c r="C29" s="25" t="s">
        <v>4</v>
      </c>
      <c r="D29" s="54">
        <f>D30+D31</f>
        <v>2013.345</v>
      </c>
      <c r="E29" s="55">
        <f>E30+E31</f>
        <v>459.38</v>
      </c>
      <c r="F29" s="55">
        <f>F30+F31</f>
        <v>573.73</v>
      </c>
      <c r="G29" s="56">
        <f t="shared" si="1"/>
        <v>1033.1100000000001</v>
      </c>
    </row>
    <row r="30" spans="1:7" x14ac:dyDescent="0.25">
      <c r="A30" s="35"/>
      <c r="B30" s="37" t="s">
        <v>49</v>
      </c>
      <c r="C30" s="25" t="s">
        <v>4</v>
      </c>
      <c r="D30" s="50"/>
      <c r="E30" s="52"/>
      <c r="F30" s="53"/>
      <c r="G30" s="51"/>
    </row>
    <row r="31" spans="1:7" x14ac:dyDescent="0.25">
      <c r="A31" s="40"/>
      <c r="B31" s="41" t="s">
        <v>57</v>
      </c>
      <c r="C31" s="42" t="s">
        <v>4</v>
      </c>
      <c r="D31" s="63">
        <v>2013.345</v>
      </c>
      <c r="E31" s="69">
        <v>459.38</v>
      </c>
      <c r="F31" s="70">
        <v>573.73</v>
      </c>
      <c r="G31" s="64">
        <f t="shared" si="1"/>
        <v>1033.1100000000001</v>
      </c>
    </row>
    <row r="35" spans="2:2" ht="18.75" x14ac:dyDescent="0.3">
      <c r="B35" s="45"/>
    </row>
  </sheetData>
  <mergeCells count="7">
    <mergeCell ref="E4:G4"/>
    <mergeCell ref="A1:C1"/>
    <mergeCell ref="A2:A5"/>
    <mergeCell ref="B2:B5"/>
    <mergeCell ref="C2:C5"/>
    <mergeCell ref="D2:G2"/>
    <mergeCell ref="D3:G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8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7"/>
  <sheetViews>
    <sheetView tabSelected="1" zoomScale="80" zoomScaleNormal="80" zoomScaleSheetLayoutView="100" workbookViewId="0">
      <selection activeCell="E23" sqref="E23"/>
    </sheetView>
  </sheetViews>
  <sheetFormatPr defaultRowHeight="15" x14ac:dyDescent="0.25"/>
  <cols>
    <col min="1" max="1" width="6.85546875" style="1" customWidth="1"/>
    <col min="2" max="2" width="37.28515625" style="1" customWidth="1"/>
    <col min="3" max="3" width="14.5703125" style="1" customWidth="1"/>
    <col min="4" max="4" width="16.7109375" style="1" customWidth="1"/>
    <col min="5" max="5" width="38" style="1" customWidth="1"/>
    <col min="6" max="6" width="14.42578125" style="1" customWidth="1"/>
    <col min="7" max="7" width="18" style="1" customWidth="1"/>
    <col min="8" max="16384" width="9.140625" style="1"/>
  </cols>
  <sheetData>
    <row r="1" spans="1:7" ht="20.25" customHeight="1" x14ac:dyDescent="0.25">
      <c r="A1" s="94" t="s">
        <v>60</v>
      </c>
      <c r="B1" s="94"/>
      <c r="C1" s="94"/>
      <c r="D1" s="94"/>
      <c r="E1" s="94"/>
      <c r="F1" s="94"/>
      <c r="G1" s="94"/>
    </row>
    <row r="2" spans="1:7" ht="20.25" customHeight="1" x14ac:dyDescent="0.25">
      <c r="A2" s="91" t="s">
        <v>5</v>
      </c>
      <c r="B2" s="88" t="s">
        <v>58</v>
      </c>
      <c r="C2" s="89"/>
      <c r="D2" s="90"/>
      <c r="E2" s="88" t="s">
        <v>59</v>
      </c>
      <c r="F2" s="89"/>
      <c r="G2" s="90"/>
    </row>
    <row r="3" spans="1:7" ht="20.25" customHeight="1" x14ac:dyDescent="0.25">
      <c r="A3" s="92"/>
      <c r="B3" s="95" t="s">
        <v>62</v>
      </c>
      <c r="C3" s="96"/>
      <c r="D3" s="96"/>
      <c r="E3" s="96"/>
      <c r="F3" s="96"/>
      <c r="G3" s="97"/>
    </row>
    <row r="4" spans="1:7" ht="38.25" customHeight="1" x14ac:dyDescent="0.25">
      <c r="A4" s="93"/>
      <c r="B4" s="2" t="s">
        <v>6</v>
      </c>
      <c r="C4" s="2" t="s">
        <v>7</v>
      </c>
      <c r="D4" s="2" t="s">
        <v>8</v>
      </c>
      <c r="E4" s="2" t="s">
        <v>6</v>
      </c>
      <c r="F4" s="2" t="s">
        <v>7</v>
      </c>
      <c r="G4" s="2" t="s">
        <v>8</v>
      </c>
    </row>
    <row r="5" spans="1:7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25.5" customHeight="1" x14ac:dyDescent="0.25">
      <c r="A6" s="7" t="s">
        <v>1</v>
      </c>
      <c r="B6" s="8" t="s">
        <v>9</v>
      </c>
      <c r="C6" s="43" t="s">
        <v>10</v>
      </c>
      <c r="D6" s="44">
        <v>10150.679503082178</v>
      </c>
      <c r="E6" s="8" t="s">
        <v>9</v>
      </c>
      <c r="F6" s="43" t="s">
        <v>10</v>
      </c>
      <c r="G6" s="44">
        <v>7593.4274499999992</v>
      </c>
    </row>
    <row r="7" spans="1:7" ht="15.75" x14ac:dyDescent="0.25">
      <c r="A7" s="3"/>
      <c r="B7" s="4"/>
      <c r="C7" s="5"/>
      <c r="D7" s="6"/>
      <c r="E7" s="4"/>
      <c r="F7" s="5"/>
      <c r="G7" s="6"/>
    </row>
  </sheetData>
  <mergeCells count="5">
    <mergeCell ref="B2:D2"/>
    <mergeCell ref="A2:A4"/>
    <mergeCell ref="E2:G2"/>
    <mergeCell ref="A1:G1"/>
    <mergeCell ref="B3:G3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2020-05-12T06:01:40Z</cp:lastPrinted>
  <dcterms:created xsi:type="dcterms:W3CDTF">1996-10-08T23:32:33Z</dcterms:created>
  <dcterms:modified xsi:type="dcterms:W3CDTF">2020-05-12T06:01:43Z</dcterms:modified>
</cp:coreProperties>
</file>