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always" codeName="ЭтаКнига" defaultThemeVersion="124226"/>
  <bookViews>
    <workbookView xWindow="-165" yWindow="135" windowWidth="11010" windowHeight="8895"/>
  </bookViews>
  <sheets>
    <sheet name="разд 1" sheetId="19" r:id="rId1"/>
    <sheet name="разд 2" sheetId="20" r:id="rId2"/>
    <sheet name="разд 3" sheetId="23" r:id="rId3"/>
    <sheet name="разд 4,5" sheetId="21" r:id="rId4"/>
  </sheets>
  <calcPr calcId="145621" iterate="1"/>
</workbook>
</file>

<file path=xl/calcChain.xml><?xml version="1.0" encoding="utf-8"?>
<calcChain xmlns="http://schemas.openxmlformats.org/spreadsheetml/2006/main">
  <c r="D18" i="21" l="1"/>
  <c r="D7" i="20"/>
  <c r="D12" i="20"/>
  <c r="D16" i="20"/>
  <c r="D16" i="21" l="1"/>
  <c r="D36" i="20" l="1"/>
  <c r="D30" i="20"/>
  <c r="D27" i="20"/>
  <c r="D24" i="20"/>
  <c r="D17" i="20"/>
  <c r="D13" i="20"/>
  <c r="D21" i="20"/>
  <c r="D34" i="20" s="1"/>
  <c r="D23" i="20" l="1"/>
  <c r="D33" i="20"/>
  <c r="D22" i="20" s="1"/>
</calcChain>
</file>

<file path=xl/sharedStrings.xml><?xml version="1.0" encoding="utf-8"?>
<sst xmlns="http://schemas.openxmlformats.org/spreadsheetml/2006/main" count="162" uniqueCount="103">
  <si>
    <t>I</t>
  </si>
  <si>
    <t>%</t>
  </si>
  <si>
    <t>II</t>
  </si>
  <si>
    <t>1.1</t>
  </si>
  <si>
    <t>1.2</t>
  </si>
  <si>
    <t>Наименование</t>
  </si>
  <si>
    <t>1</t>
  </si>
  <si>
    <t>Единица измерения</t>
  </si>
  <si>
    <t>1.</t>
  </si>
  <si>
    <t>2.</t>
  </si>
  <si>
    <t>3.</t>
  </si>
  <si>
    <t>4.</t>
  </si>
  <si>
    <t>5.</t>
  </si>
  <si>
    <t>6.</t>
  </si>
  <si>
    <t>ПРОИЗВОДСТВЕННАЯ ПРОГРАММА</t>
  </si>
  <si>
    <t>куб.м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</si>
  <si>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</si>
  <si>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</si>
  <si>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</si>
  <si>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</si>
  <si>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Величина показателя</t>
  </si>
  <si>
    <t>Наименование показателя</t>
  </si>
  <si>
    <t>Значение показателя</t>
  </si>
  <si>
    <t>Показатели надежности и бесперебойности водоснабжения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</si>
  <si>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</si>
  <si>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</si>
  <si>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</si>
  <si>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</si>
  <si>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Показатели эффективности использования ресурсов, в том числе уровень потерь воды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</si>
  <si>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</si>
  <si>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кВт.ч/куб.м</t>
  </si>
  <si>
    <t>общее количество электрической энергии, потребляемой в технологическом процессе подготовки питьевой воды</t>
  </si>
  <si>
    <t>тыс.кВт.ч</t>
  </si>
  <si>
    <t>общий объем питьевой воды, в отношении которой осуществляется водоподготовка</t>
  </si>
  <si>
    <t>тыс.куб.м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</si>
  <si>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</si>
  <si>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</si>
  <si>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</si>
  <si>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</si>
  <si>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</si>
  <si>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</si>
  <si>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</si>
  <si>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№
п/п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</si>
  <si>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</si>
  <si>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</si>
  <si>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</si>
  <si>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</si>
  <si>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</si>
  <si>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</si>
  <si>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</si>
  <si>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</si>
  <si>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</si>
  <si>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</si>
  <si>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</si>
  <si>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6.1.</t>
  </si>
  <si>
    <t>в т.ч. межцеховый оборот:</t>
  </si>
  <si>
    <t>6.1.1</t>
  </si>
  <si>
    <t xml:space="preserve">  на прочие производственные нужды</t>
  </si>
  <si>
    <t>7.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</si>
  <si>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</si>
  <si>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</si>
  <si>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</si>
  <si>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</si>
  <si>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</si>
  <si>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</si>
  <si>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</si>
  <si>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</si>
  <si>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</si>
  <si>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</si>
  <si>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</si>
  <si>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</si>
  <si>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</si>
  <si>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ПЛАН</t>
  </si>
  <si>
    <t>Полезный отпуск технической воды, всего</t>
  </si>
  <si>
    <t>Отпуск технической воды, всего</t>
  </si>
  <si>
    <t>8.</t>
  </si>
  <si>
    <t>Объем воды, отпускаемой новым абонентам</t>
  </si>
  <si>
    <t>8.1</t>
  </si>
  <si>
    <t>Увеличение отпуска технической воды в связи с подключением абонентов</t>
  </si>
  <si>
    <t>8.2</t>
  </si>
  <si>
    <t>Снижение отпуска технической воды в связи с прекращением водоснабжения</t>
  </si>
  <si>
    <t>9.</t>
  </si>
  <si>
    <t>Изменение объема отпуска технической воды в связи с изменением нормативов потребления и установкой приборов учета</t>
  </si>
  <si>
    <t>10.</t>
  </si>
  <si>
    <t>Темп изменения потребления воды</t>
  </si>
  <si>
    <t>Раздел 2. Баланс водоснабжения (питьевая вода (питьевое водоснабжение))</t>
  </si>
  <si>
    <t>Объем финансоваых потреблностей</t>
  </si>
  <si>
    <t>тыс. рублей</t>
  </si>
  <si>
    <t>Показатели производственной деятельности</t>
  </si>
  <si>
    <t>Раздел 3. Объем финансовых потребностей, необходимых для реализации производственной программы</t>
  </si>
  <si>
    <t>Раздел 4. Плановые показатели надежности, качества, энергетической эффективности объектов централизованной системы холодного водоснабжения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</si>
  <si>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</si>
  <si>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</si>
  <si>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№           п/п</t>
  </si>
  <si>
    <t>Срок реализации мероприятия</t>
  </si>
  <si>
    <t>3.2. План мероприятий направленных на улучшение качества питьевой воды*</t>
  </si>
  <si>
    <t>Срок реализации мероприятия, лет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</si>
  <si>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</si>
  <si>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 xml:space="preserve">в сфере холодного водоснабжения (питьевая вода (питьевое водоснабжение)) </t>
  </si>
  <si>
    <t>с 1 января 2020 года по 16 мая 2020 года</t>
  </si>
  <si>
    <t>с 01.01.2020г. по 16.05.2020 г.</t>
  </si>
  <si>
    <t xml:space="preserve"> 689500,ЧАО, Анадырский район, п. Угольные Копи, переулок Причальный, д.1 </t>
  </si>
  <si>
    <t>ООО «Северо-Восточные Теплосети»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</si>
</sst>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3" x14ac:knownFonts="1">
    <font>
      <sz val="10"/>
      <name val="Arial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5" fontId="6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</cellStyleXfs>
  <cellXfs count="97">
    <xf numFmtId="0" fontId="0" fillId="0" borderId="0" xfId="0"/>
    <xf numFmtId="0" fontId="2" fillId="0" borderId="0" xfId="0" applyFont="1"/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6" xfId="6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9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9" applyFont="1" applyBorder="1" applyAlignment="1">
      <alignment horizontal="justify" vertical="top" wrapText="1"/>
    </xf>
    <xf numFmtId="0" fontId="8" fillId="0" borderId="4" xfId="9" applyFont="1" applyBorder="1" applyAlignment="1">
      <alignment horizontal="center" vertical="center" wrapText="1"/>
    </xf>
    <xf numFmtId="164" fontId="8" fillId="0" borderId="4" xfId="9" applyNumberFormat="1" applyFont="1" applyBorder="1" applyAlignment="1">
      <alignment horizontal="center" vertical="center" wrapText="1"/>
    </xf>
    <xf numFmtId="0" fontId="8" fillId="0" borderId="11" xfId="9" applyFont="1" applyBorder="1" applyAlignment="1">
      <alignment horizontal="center" vertical="center" wrapText="1"/>
    </xf>
    <xf numFmtId="164" fontId="8" fillId="0" borderId="11" xfId="9" applyNumberFormat="1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11" fillId="0" borderId="0" xfId="10" applyFont="1"/>
    <xf numFmtId="0" fontId="8" fillId="0" borderId="2" xfId="10" applyFont="1" applyBorder="1" applyAlignment="1">
      <alignment horizontal="left" vertical="center" wrapText="1"/>
    </xf>
    <xf numFmtId="0" fontId="4" fillId="0" borderId="2" xfId="8" applyFont="1" applyBorder="1" applyAlignment="1">
      <alignment horizontal="left" vertical="center"/>
    </xf>
    <xf numFmtId="0" fontId="8" fillId="0" borderId="0" xfId="10" applyFont="1"/>
    <xf numFmtId="0" fontId="4" fillId="0" borderId="2" xfId="8" applyFont="1" applyBorder="1" applyAlignment="1">
      <alignment horizontal="left" vertical="center" wrapText="1"/>
    </xf>
    <xf numFmtId="0" fontId="8" fillId="0" borderId="0" xfId="10" applyFont="1" applyBorder="1" applyAlignment="1">
      <alignment horizontal="left" vertical="center" wrapText="1"/>
    </xf>
    <xf numFmtId="0" fontId="4" fillId="0" borderId="0" xfId="8" applyFont="1" applyBorder="1" applyAlignment="1">
      <alignment horizontal="left" vertical="center"/>
    </xf>
    <xf numFmtId="0" fontId="9" fillId="0" borderId="0" xfId="10" applyFont="1"/>
    <xf numFmtId="0" fontId="4" fillId="0" borderId="0" xfId="8" applyFont="1" applyBorder="1" applyAlignment="1">
      <alignment horizontal="left"/>
    </xf>
    <xf numFmtId="0" fontId="9" fillId="0" borderId="0" xfId="1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 shrinkToFit="1"/>
    </xf>
    <xf numFmtId="0" fontId="3" fillId="0" borderId="2" xfId="8" applyFont="1" applyBorder="1" applyAlignment="1">
      <alignment horizontal="center"/>
    </xf>
    <xf numFmtId="166" fontId="4" fillId="0" borderId="2" xfId="8" applyNumberFormat="1" applyFont="1" applyBorder="1" applyAlignment="1">
      <alignment horizontal="center" vertical="center"/>
    </xf>
    <xf numFmtId="0" fontId="4" fillId="0" borderId="0" xfId="8" applyFont="1" applyBorder="1" applyAlignment="1">
      <alignment horizontal="left" wrapText="1"/>
    </xf>
    <xf numFmtId="0" fontId="4" fillId="0" borderId="0" xfId="0" applyFont="1"/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6" fontId="3" fillId="0" borderId="2" xfId="8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166" fontId="4" fillId="2" borderId="2" xfId="8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2"/>
    </xf>
    <xf numFmtId="166" fontId="3" fillId="2" borderId="2" xfId="8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2" xfId="8" applyFont="1" applyFill="1" applyBorder="1" applyAlignment="1">
      <alignment horizontal="center" vertical="center" wrapText="1"/>
    </xf>
    <xf numFmtId="0" fontId="10" fillId="0" borderId="0" xfId="8" applyFont="1" applyAlignment="1">
      <alignment horizontal="center"/>
    </xf>
    <xf numFmtId="0" fontId="12" fillId="0" borderId="0" xfId="8" applyFont="1" applyAlignment="1">
      <alignment horizontal="center" wrapText="1"/>
    </xf>
    <xf numFmtId="0" fontId="4" fillId="0" borderId="0" xfId="8" applyFont="1" applyAlignment="1">
      <alignment horizontal="center"/>
    </xf>
    <xf numFmtId="0" fontId="12" fillId="0" borderId="0" xfId="8" applyFont="1" applyAlignment="1">
      <alignment horizontal="center"/>
    </xf>
    <xf numFmtId="0" fontId="3" fillId="0" borderId="12" xfId="8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8" applyFont="1" applyBorder="1" applyAlignment="1">
      <alignment horizontal="left" wrapText="1"/>
    </xf>
    <xf numFmtId="0" fontId="9" fillId="0" borderId="0" xfId="0" applyNumberFormat="1" applyFont="1" applyBorder="1" applyAlignment="1">
      <alignment vertical="center" wrapText="1"/>
    </xf>
    <xf numFmtId="0" fontId="4" fillId="0" borderId="9" xfId="8" applyFont="1" applyBorder="1" applyAlignment="1">
      <alignment horizontal="center" vertical="center" wrapText="1"/>
    </xf>
    <xf numFmtId="0" fontId="4" fillId="0" borderId="10" xfId="8" applyFont="1" applyBorder="1" applyAlignment="1">
      <alignment horizontal="center" vertical="center" wrapText="1"/>
    </xf>
    <xf numFmtId="0" fontId="4" fillId="0" borderId="8" xfId="8" applyFont="1" applyBorder="1" applyAlignment="1">
      <alignment horizontal="center" vertical="center" wrapText="1"/>
    </xf>
    <xf numFmtId="0" fontId="4" fillId="0" borderId="9" xfId="8" applyFont="1" applyBorder="1" applyAlignment="1">
      <alignment horizontal="left" vertical="center" wrapText="1"/>
    </xf>
    <xf numFmtId="0" fontId="4" fillId="0" borderId="10" xfId="8" applyFont="1" applyBorder="1" applyAlignment="1">
      <alignment horizontal="left" vertical="center" wrapText="1"/>
    </xf>
    <xf numFmtId="0" fontId="4" fillId="0" borderId="8" xfId="8" applyFont="1" applyBorder="1" applyAlignment="1">
      <alignment horizontal="left" vertical="center" wrapText="1"/>
    </xf>
    <xf numFmtId="0" fontId="4" fillId="0" borderId="9" xfId="8" applyFont="1" applyBorder="1" applyAlignment="1">
      <alignment horizontal="left" vertical="top"/>
    </xf>
    <xf numFmtId="0" fontId="4" fillId="0" borderId="10" xfId="8" applyFont="1" applyBorder="1" applyAlignment="1">
      <alignment horizontal="left" vertical="top"/>
    </xf>
    <xf numFmtId="0" fontId="4" fillId="0" borderId="8" xfId="8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center" wrapText="1"/>
    </xf>
    <xf numFmtId="0" fontId="3" fillId="0" borderId="12" xfId="8" applyFont="1" applyBorder="1" applyAlignment="1">
      <alignment horizontal="left" wrapText="1"/>
    </xf>
    <xf numFmtId="0" fontId="4" fillId="0" borderId="13" xfId="8" applyFont="1" applyBorder="1" applyAlignment="1">
      <alignment horizontal="center" vertical="center" wrapText="1"/>
    </xf>
    <xf numFmtId="0" fontId="4" fillId="0" borderId="16" xfId="8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4" fillId="0" borderId="11" xfId="8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</cellXfs>
  <cellStyles count="11">
    <cellStyle name="_цеховые" xfId="1"/>
    <cellStyle name="Обычный" xfId="0" builtinId="0"/>
    <cellStyle name="Обычный 2" xfId="2"/>
    <cellStyle name="Обычный 2_ООО Тепловая компания (печора)" xfId="8"/>
    <cellStyle name="Обычный 3" xfId="3"/>
    <cellStyle name="Обычный 5" xfId="9"/>
    <cellStyle name="Обычный_PP_PitWater" xfId="10"/>
    <cellStyle name="Процентный 2" xfId="4"/>
    <cellStyle name="Процентный 4" xfId="5"/>
    <cellStyle name="Стиль 1" xfId="6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workbookViewId="0">
      <selection activeCell="B29" sqref="B29"/>
    </sheetView>
  </sheetViews>
  <sheetFormatPr defaultColWidth="9.140625" defaultRowHeight="15.75" x14ac:dyDescent="0.25"/>
  <cols>
    <col min="1" max="1" width="51.28515625" style="32" customWidth="1"/>
    <col min="2" max="2" width="61.85546875" style="32" customWidth="1"/>
    <col min="3" max="3" width="7" style="32" customWidth="1"/>
    <col min="4" max="4" width="6.7109375" style="32" customWidth="1"/>
    <col min="5" max="16384" width="9.140625" style="32"/>
  </cols>
  <sheetData>
    <row r="1" spans="1:2" s="29" customFormat="1" ht="18.75" x14ac:dyDescent="0.3">
      <c r="A1" s="64" t="s">
        <v>14</v>
      </c>
      <c r="B1" s="64"/>
    </row>
    <row r="2" spans="1:2" s="29" customFormat="1" ht="18.75" x14ac:dyDescent="0.3">
      <c r="A2" s="65" t="s">
        <v>98</v>
      </c>
      <c r="B2" s="65"/>
    </row>
    <row r="3" spans="1:2" s="29" customFormat="1" ht="18.75" x14ac:dyDescent="0.3">
      <c r="A3" s="65" t="s">
        <v>99</v>
      </c>
      <c r="B3" s="65"/>
    </row>
    <row r="4" spans="1:2" s="29" customFormat="1" ht="18.75" x14ac:dyDescent="0.3">
      <c r="A4" s="66"/>
      <c r="B4" s="67"/>
    </row>
    <row r="5" spans="1:2" s="29" customFormat="1" ht="18.75" x14ac:dyDescent="0.3">
      <c r="A5" s="68" t="s">
        <v>35</v>
      </c>
      <c r="B5" s="68"/>
    </row>
    <row r="6" spans="1:2" ht="26.25" customHeight="1" x14ac:dyDescent="0.25">
      <c r="A6" s="30" t="s">
        <v>36</v>
      </c>
      <c r="B6" s="31" t="s">
        <v>102</v>
      </c>
    </row>
    <row r="7" spans="1:2" ht="39.75" customHeight="1" x14ac:dyDescent="0.25">
      <c r="A7" s="30" t="s">
        <v>37</v>
      </c>
      <c r="B7" s="33" t="s">
        <v>101</v>
      </c>
    </row>
    <row r="8" spans="1:2" ht="39" customHeight="1" x14ac:dyDescent="0.25">
      <c r="A8" s="30" t="s">
        <v>38</v>
      </c>
      <c r="B8" s="33" t="s">
        <v>39</v>
      </c>
    </row>
    <row r="9" spans="1:2" ht="27.75" customHeight="1" x14ac:dyDescent="0.25">
      <c r="A9" s="30" t="s">
        <v>40</v>
      </c>
      <c r="B9" s="31" t="s">
        <v>41</v>
      </c>
    </row>
    <row r="10" spans="1:2" s="36" customFormat="1" x14ac:dyDescent="0.25">
      <c r="A10" s="34"/>
      <c r="B10" s="35"/>
    </row>
    <row r="21" spans="1:3" x14ac:dyDescent="0.25">
      <c r="C21" s="37"/>
    </row>
    <row r="23" spans="1:3" x14ac:dyDescent="0.25">
      <c r="C23" s="38"/>
    </row>
    <row r="26" spans="1:3" s="36" customFormat="1" x14ac:dyDescent="0.25">
      <c r="A26" s="32"/>
      <c r="B26" s="32"/>
      <c r="C26" s="32"/>
    </row>
  </sheetData>
  <mergeCells count="5">
    <mergeCell ref="A1:B1"/>
    <mergeCell ref="A2:B2"/>
    <mergeCell ref="A4:B4"/>
    <mergeCell ref="A5:B5"/>
    <mergeCell ref="A3:B3"/>
  </mergeCells>
  <printOptions horizontalCentered="1"/>
  <pageMargins left="1.1811023622047245" right="0.47244094488188981" top="0.39370078740157483" bottom="0.3937007874015748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="75" zoomScaleNormal="75" workbookViewId="0">
      <selection activeCell="D8" sqref="D8"/>
    </sheetView>
  </sheetViews>
  <sheetFormatPr defaultColWidth="9.140625" defaultRowHeight="15.75" x14ac:dyDescent="0.25"/>
  <cols>
    <col min="1" max="1" width="6.7109375" style="43" customWidth="1"/>
    <col min="2" max="2" width="57.7109375" style="43" customWidth="1"/>
    <col min="3" max="3" width="12.140625" style="43" customWidth="1"/>
    <col min="4" max="4" width="33.42578125" style="43" customWidth="1"/>
    <col min="5" max="16384" width="9.140625" style="43"/>
  </cols>
  <sheetData>
    <row r="1" spans="1:4" ht="30.75" customHeight="1" x14ac:dyDescent="0.25">
      <c r="A1" s="69" t="s">
        <v>85</v>
      </c>
      <c r="B1" s="69"/>
      <c r="C1" s="69"/>
      <c r="D1" s="69"/>
    </row>
    <row r="2" spans="1:4" s="44" customFormat="1" ht="39.75" customHeight="1" x14ac:dyDescent="0.2">
      <c r="A2" s="70" t="s">
        <v>42</v>
      </c>
      <c r="B2" s="70" t="s">
        <v>5</v>
      </c>
      <c r="C2" s="70" t="s">
        <v>7</v>
      </c>
      <c r="D2" s="28" t="s">
        <v>88</v>
      </c>
    </row>
    <row r="3" spans="1:4" s="44" customFormat="1" ht="21" customHeight="1" x14ac:dyDescent="0.25">
      <c r="A3" s="71"/>
      <c r="B3" s="71"/>
      <c r="C3" s="71"/>
      <c r="D3" s="40" t="s">
        <v>72</v>
      </c>
    </row>
    <row r="4" spans="1:4" s="44" customFormat="1" ht="33" customHeight="1" x14ac:dyDescent="0.2">
      <c r="A4" s="71"/>
      <c r="B4" s="71"/>
      <c r="C4" s="71"/>
      <c r="D4" s="63" t="s">
        <v>100</v>
      </c>
    </row>
    <row r="5" spans="1:4" s="44" customFormat="1" ht="19.5" hidden="1" customHeight="1" x14ac:dyDescent="0.2">
      <c r="A5" s="72"/>
      <c r="B5" s="72"/>
      <c r="C5" s="72"/>
      <c r="D5" s="28"/>
    </row>
    <row r="6" spans="1:4" s="46" customFormat="1" x14ac:dyDescent="0.2">
      <c r="A6" s="45">
        <v>1</v>
      </c>
      <c r="B6" s="45">
        <v>2</v>
      </c>
      <c r="C6" s="45">
        <v>3</v>
      </c>
      <c r="D6" s="28">
        <v>4</v>
      </c>
    </row>
    <row r="7" spans="1:4" s="46" customFormat="1" ht="17.25" customHeight="1" x14ac:dyDescent="0.2">
      <c r="A7" s="47" t="s">
        <v>8</v>
      </c>
      <c r="B7" s="48" t="s">
        <v>43</v>
      </c>
      <c r="C7" s="45" t="s">
        <v>15</v>
      </c>
      <c r="D7" s="49">
        <f>D9</f>
        <v>67015.496448087433</v>
      </c>
    </row>
    <row r="8" spans="1:4" s="46" customFormat="1" x14ac:dyDescent="0.2">
      <c r="A8" s="50" t="s">
        <v>3</v>
      </c>
      <c r="B8" s="51" t="s">
        <v>44</v>
      </c>
      <c r="C8" s="45" t="s">
        <v>15</v>
      </c>
      <c r="D8" s="52"/>
    </row>
    <row r="9" spans="1:4" s="46" customFormat="1" x14ac:dyDescent="0.2">
      <c r="A9" s="50" t="s">
        <v>4</v>
      </c>
      <c r="B9" s="53" t="s">
        <v>45</v>
      </c>
      <c r="C9" s="45" t="s">
        <v>15</v>
      </c>
      <c r="D9" s="52">
        <v>67015.496448087433</v>
      </c>
    </row>
    <row r="10" spans="1:4" s="46" customFormat="1" ht="19.5" customHeight="1" x14ac:dyDescent="0.2">
      <c r="A10" s="47" t="s">
        <v>9</v>
      </c>
      <c r="B10" s="48" t="s">
        <v>46</v>
      </c>
      <c r="C10" s="45" t="s">
        <v>15</v>
      </c>
      <c r="D10" s="54"/>
    </row>
    <row r="11" spans="1:4" s="46" customFormat="1" ht="18.75" customHeight="1" x14ac:dyDescent="0.2">
      <c r="A11" s="50" t="s">
        <v>10</v>
      </c>
      <c r="B11" s="55" t="s">
        <v>47</v>
      </c>
      <c r="C11" s="45" t="s">
        <v>15</v>
      </c>
      <c r="D11" s="52"/>
    </row>
    <row r="12" spans="1:4" s="46" customFormat="1" x14ac:dyDescent="0.2">
      <c r="A12" s="50" t="s">
        <v>11</v>
      </c>
      <c r="B12" s="55" t="s">
        <v>48</v>
      </c>
      <c r="C12" s="45" t="s">
        <v>15</v>
      </c>
      <c r="D12" s="52">
        <f>D7+D10-D11</f>
        <v>67015.496448087433</v>
      </c>
    </row>
    <row r="13" spans="1:4" s="46" customFormat="1" x14ac:dyDescent="0.2">
      <c r="A13" s="50" t="s">
        <v>12</v>
      </c>
      <c r="B13" s="55" t="s">
        <v>49</v>
      </c>
      <c r="C13" s="45" t="s">
        <v>15</v>
      </c>
      <c r="D13" s="52">
        <f>D14+D15</f>
        <v>0</v>
      </c>
    </row>
    <row r="14" spans="1:4" s="46" customFormat="1" ht="18" customHeight="1" x14ac:dyDescent="0.2">
      <c r="A14" s="50" t="s">
        <v>50</v>
      </c>
      <c r="B14" s="51" t="s">
        <v>51</v>
      </c>
      <c r="C14" s="45" t="s">
        <v>15</v>
      </c>
      <c r="D14" s="52"/>
    </row>
    <row r="15" spans="1:4" s="46" customFormat="1" ht="18" customHeight="1" x14ac:dyDescent="0.2">
      <c r="A15" s="50" t="s">
        <v>52</v>
      </c>
      <c r="B15" s="51" t="s">
        <v>53</v>
      </c>
      <c r="C15" s="45" t="s">
        <v>15</v>
      </c>
      <c r="D15" s="52"/>
    </row>
    <row r="16" spans="1:4" s="57" customFormat="1" ht="18" customHeight="1" x14ac:dyDescent="0.2">
      <c r="A16" s="47" t="s">
        <v>13</v>
      </c>
      <c r="B16" s="48" t="s">
        <v>73</v>
      </c>
      <c r="C16" s="56" t="s">
        <v>15</v>
      </c>
      <c r="D16" s="54">
        <f>D12-D13</f>
        <v>67015.496448087433</v>
      </c>
    </row>
    <row r="17" spans="1:4" s="46" customFormat="1" ht="18.75" customHeight="1" x14ac:dyDescent="0.2">
      <c r="A17" s="50" t="s">
        <v>54</v>
      </c>
      <c r="B17" s="55" t="s">
        <v>55</v>
      </c>
      <c r="C17" s="45" t="s">
        <v>15</v>
      </c>
      <c r="D17" s="52">
        <f>D18+D19+D20</f>
        <v>0</v>
      </c>
    </row>
    <row r="18" spans="1:4" s="46" customFormat="1" ht="18" hidden="1" customHeight="1" x14ac:dyDescent="0.2">
      <c r="A18" s="50"/>
      <c r="B18" s="51"/>
      <c r="C18" s="45"/>
      <c r="D18" s="52"/>
    </row>
    <row r="19" spans="1:4" s="46" customFormat="1" hidden="1" x14ac:dyDescent="0.2">
      <c r="A19" s="50"/>
      <c r="B19" s="51"/>
      <c r="C19" s="45"/>
      <c r="D19" s="52"/>
    </row>
    <row r="20" spans="1:4" s="46" customFormat="1" x14ac:dyDescent="0.2">
      <c r="A20" s="50" t="s">
        <v>56</v>
      </c>
      <c r="B20" s="51" t="s">
        <v>57</v>
      </c>
      <c r="C20" s="45" t="s">
        <v>15</v>
      </c>
      <c r="D20" s="52"/>
    </row>
    <row r="21" spans="1:4" s="46" customFormat="1" x14ac:dyDescent="0.2">
      <c r="A21" s="47" t="s">
        <v>58</v>
      </c>
      <c r="B21" s="48" t="s">
        <v>74</v>
      </c>
      <c r="C21" s="45" t="s">
        <v>15</v>
      </c>
      <c r="D21" s="54">
        <f>D16-D17</f>
        <v>67015.496448087433</v>
      </c>
    </row>
    <row r="22" spans="1:4" s="46" customFormat="1" x14ac:dyDescent="0.2">
      <c r="A22" s="47"/>
      <c r="B22" s="48"/>
      <c r="C22" s="45"/>
      <c r="D22" s="52">
        <f>D23+D30+D33</f>
        <v>67015.496448087433</v>
      </c>
    </row>
    <row r="23" spans="1:4" s="57" customFormat="1" x14ac:dyDescent="0.2">
      <c r="A23" s="47" t="s">
        <v>59</v>
      </c>
      <c r="B23" s="48" t="s">
        <v>60</v>
      </c>
      <c r="C23" s="56" t="s">
        <v>15</v>
      </c>
      <c r="D23" s="54">
        <f>D24+D27</f>
        <v>0</v>
      </c>
    </row>
    <row r="24" spans="1:4" s="46" customFormat="1" ht="15.75" customHeight="1" x14ac:dyDescent="0.2">
      <c r="A24" s="50"/>
      <c r="B24" s="51" t="s">
        <v>61</v>
      </c>
      <c r="C24" s="45" t="s">
        <v>15</v>
      </c>
      <c r="D24" s="52">
        <f>D25+D26</f>
        <v>0</v>
      </c>
    </row>
    <row r="25" spans="1:4" s="46" customFormat="1" x14ac:dyDescent="0.2">
      <c r="A25" s="50"/>
      <c r="B25" s="53" t="s">
        <v>62</v>
      </c>
      <c r="C25" s="45" t="s">
        <v>15</v>
      </c>
      <c r="D25" s="52"/>
    </row>
    <row r="26" spans="1:4" s="46" customFormat="1" x14ac:dyDescent="0.2">
      <c r="A26" s="50"/>
      <c r="B26" s="53" t="s">
        <v>63</v>
      </c>
      <c r="C26" s="45" t="s">
        <v>15</v>
      </c>
      <c r="D26" s="52"/>
    </row>
    <row r="27" spans="1:4" s="46" customFormat="1" x14ac:dyDescent="0.2">
      <c r="A27" s="50" t="s">
        <v>64</v>
      </c>
      <c r="B27" s="51" t="s">
        <v>65</v>
      </c>
      <c r="C27" s="45" t="s">
        <v>15</v>
      </c>
      <c r="D27" s="52">
        <f t="shared" ref="D27" si="0">D28+D29</f>
        <v>0</v>
      </c>
    </row>
    <row r="28" spans="1:4" s="46" customFormat="1" x14ac:dyDescent="0.2">
      <c r="A28" s="50"/>
      <c r="B28" s="53" t="s">
        <v>62</v>
      </c>
      <c r="C28" s="45" t="s">
        <v>15</v>
      </c>
      <c r="D28" s="52"/>
    </row>
    <row r="29" spans="1:4" s="46" customFormat="1" x14ac:dyDescent="0.2">
      <c r="A29" s="50"/>
      <c r="B29" s="53" t="s">
        <v>63</v>
      </c>
      <c r="C29" s="45" t="s">
        <v>15</v>
      </c>
      <c r="D29" s="52"/>
    </row>
    <row r="30" spans="1:4" s="57" customFormat="1" x14ac:dyDescent="0.2">
      <c r="A30" s="47" t="s">
        <v>66</v>
      </c>
      <c r="B30" s="58" t="s">
        <v>67</v>
      </c>
      <c r="C30" s="56" t="s">
        <v>15</v>
      </c>
      <c r="D30" s="54">
        <f t="shared" ref="D30" si="1">D31+D32</f>
        <v>0</v>
      </c>
    </row>
    <row r="31" spans="1:4" s="46" customFormat="1" x14ac:dyDescent="0.2">
      <c r="A31" s="50"/>
      <c r="B31" s="53" t="s">
        <v>62</v>
      </c>
      <c r="C31" s="45" t="s">
        <v>15</v>
      </c>
      <c r="D31" s="52"/>
    </row>
    <row r="32" spans="1:4" s="46" customFormat="1" x14ac:dyDescent="0.2">
      <c r="A32" s="50"/>
      <c r="B32" s="59" t="s">
        <v>68</v>
      </c>
      <c r="C32" s="45" t="s">
        <v>15</v>
      </c>
      <c r="D32" s="52"/>
    </row>
    <row r="33" spans="1:4" s="57" customFormat="1" x14ac:dyDescent="0.2">
      <c r="A33" s="47" t="s">
        <v>69</v>
      </c>
      <c r="B33" s="58" t="s">
        <v>70</v>
      </c>
      <c r="C33" s="56" t="s">
        <v>15</v>
      </c>
      <c r="D33" s="54">
        <f t="shared" ref="D33" si="2">D34+D35</f>
        <v>67015.496448087433</v>
      </c>
    </row>
    <row r="34" spans="1:4" s="46" customFormat="1" x14ac:dyDescent="0.2">
      <c r="A34" s="50"/>
      <c r="B34" s="53" t="s">
        <v>62</v>
      </c>
      <c r="C34" s="45" t="s">
        <v>15</v>
      </c>
      <c r="D34" s="52">
        <f>D21</f>
        <v>67015.496448087433</v>
      </c>
    </row>
    <row r="35" spans="1:4" s="46" customFormat="1" x14ac:dyDescent="0.2">
      <c r="A35" s="50"/>
      <c r="B35" s="53" t="s">
        <v>71</v>
      </c>
      <c r="C35" s="45" t="s">
        <v>15</v>
      </c>
      <c r="D35" s="52"/>
    </row>
    <row r="36" spans="1:4" s="46" customFormat="1" ht="18.75" customHeight="1" x14ac:dyDescent="0.2">
      <c r="A36" s="47" t="s">
        <v>75</v>
      </c>
      <c r="B36" s="48" t="s">
        <v>76</v>
      </c>
      <c r="C36" s="45" t="s">
        <v>15</v>
      </c>
      <c r="D36" s="45">
        <f>D37+D38</f>
        <v>0</v>
      </c>
    </row>
    <row r="37" spans="1:4" s="46" customFormat="1" ht="31.5" x14ac:dyDescent="0.2">
      <c r="A37" s="50" t="s">
        <v>77</v>
      </c>
      <c r="B37" s="51" t="s">
        <v>78</v>
      </c>
      <c r="C37" s="45" t="s">
        <v>15</v>
      </c>
      <c r="D37" s="60"/>
    </row>
    <row r="38" spans="1:4" s="46" customFormat="1" ht="31.5" x14ac:dyDescent="0.2">
      <c r="A38" s="50" t="s">
        <v>79</v>
      </c>
      <c r="B38" s="51" t="s">
        <v>80</v>
      </c>
      <c r="C38" s="45" t="s">
        <v>15</v>
      </c>
      <c r="D38" s="60"/>
    </row>
    <row r="39" spans="1:4" s="46" customFormat="1" ht="47.25" x14ac:dyDescent="0.2">
      <c r="A39" s="47" t="s">
        <v>81</v>
      </c>
      <c r="B39" s="48" t="s">
        <v>82</v>
      </c>
      <c r="C39" s="45" t="s">
        <v>15</v>
      </c>
      <c r="D39" s="60"/>
    </row>
    <row r="40" spans="1:4" s="46" customFormat="1" x14ac:dyDescent="0.2">
      <c r="A40" s="47" t="s">
        <v>83</v>
      </c>
      <c r="B40" s="48" t="s">
        <v>84</v>
      </c>
      <c r="C40" s="45" t="s">
        <v>1</v>
      </c>
      <c r="D40" s="60"/>
    </row>
    <row r="43" spans="1:4" x14ac:dyDescent="0.25">
      <c r="D43" s="61"/>
    </row>
    <row r="44" spans="1:4" x14ac:dyDescent="0.25">
      <c r="D44" s="61"/>
    </row>
    <row r="45" spans="1:4" x14ac:dyDescent="0.25">
      <c r="D45" s="62"/>
    </row>
    <row r="46" spans="1:4" x14ac:dyDescent="0.25">
      <c r="D46" s="62"/>
    </row>
  </sheetData>
  <mergeCells count="4">
    <mergeCell ref="A1:D1"/>
    <mergeCell ref="A2:A5"/>
    <mergeCell ref="B2:B5"/>
    <mergeCell ref="C2:C5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A21" sqref="A21:F21"/>
    </sheetView>
  </sheetViews>
  <sheetFormatPr defaultColWidth="9.140625" defaultRowHeight="15" x14ac:dyDescent="0.25"/>
  <cols>
    <col min="1" max="1" width="5.7109375" style="1" customWidth="1"/>
    <col min="2" max="2" width="35.5703125" style="1" customWidth="1"/>
    <col min="3" max="4" width="14.140625" style="1" customWidth="1"/>
    <col min="5" max="5" width="14.7109375" style="1" customWidth="1"/>
    <col min="6" max="6" width="15" style="1" customWidth="1"/>
    <col min="7" max="16384" width="9.140625" style="1"/>
  </cols>
  <sheetData>
    <row r="1" spans="1:6" ht="71.25" customHeight="1" x14ac:dyDescent="0.25">
      <c r="A1" s="84" t="s">
        <v>91</v>
      </c>
      <c r="B1" s="84"/>
      <c r="C1" s="84"/>
      <c r="D1" s="84"/>
      <c r="E1" s="84"/>
      <c r="F1" s="84"/>
    </row>
    <row r="2" spans="1:6" ht="30.75" customHeight="1" x14ac:dyDescent="0.25">
      <c r="A2" s="74" t="s">
        <v>92</v>
      </c>
      <c r="B2" s="74"/>
      <c r="C2" s="74"/>
      <c r="D2" s="74"/>
      <c r="E2" s="74"/>
      <c r="F2" s="74"/>
    </row>
    <row r="3" spans="1:6" ht="100.5" customHeight="1" x14ac:dyDescent="0.25">
      <c r="A3" s="28" t="s">
        <v>93</v>
      </c>
      <c r="B3" s="75" t="s">
        <v>16</v>
      </c>
      <c r="C3" s="76"/>
      <c r="D3" s="77"/>
      <c r="E3" s="28" t="s">
        <v>94</v>
      </c>
      <c r="F3" s="28" t="s">
        <v>17</v>
      </c>
    </row>
    <row r="4" spans="1:6" ht="15.75" x14ac:dyDescent="0.25">
      <c r="A4" s="28">
        <v>1</v>
      </c>
      <c r="B4" s="75">
        <v>2</v>
      </c>
      <c r="C4" s="76">
        <v>3</v>
      </c>
      <c r="D4" s="77">
        <v>4</v>
      </c>
      <c r="E4" s="28">
        <v>3</v>
      </c>
      <c r="F4" s="28">
        <v>4</v>
      </c>
    </row>
    <row r="5" spans="1:6" ht="15.75" x14ac:dyDescent="0.25">
      <c r="A5" s="28"/>
      <c r="B5" s="81"/>
      <c r="C5" s="82"/>
      <c r="D5" s="83"/>
      <c r="E5" s="28"/>
      <c r="F5" s="41"/>
    </row>
    <row r="6" spans="1:6" ht="15.75" x14ac:dyDescent="0.25">
      <c r="A6" s="79" t="s">
        <v>18</v>
      </c>
      <c r="B6" s="79"/>
      <c r="C6" s="79"/>
      <c r="D6" s="79"/>
      <c r="E6" s="28"/>
      <c r="F6" s="41"/>
    </row>
    <row r="7" spans="1:6" ht="34.5" customHeight="1" x14ac:dyDescent="0.25">
      <c r="A7" s="73"/>
      <c r="B7" s="73"/>
      <c r="C7" s="73"/>
      <c r="D7" s="73"/>
      <c r="E7" s="73"/>
      <c r="F7" s="73"/>
    </row>
    <row r="8" spans="1:6" ht="17.25" customHeight="1" x14ac:dyDescent="0.25">
      <c r="A8" s="42"/>
      <c r="B8" s="42"/>
      <c r="C8" s="42"/>
      <c r="D8" s="42"/>
      <c r="E8" s="42"/>
      <c r="F8" s="42"/>
    </row>
    <row r="9" spans="1:6" ht="15.75" customHeight="1" x14ac:dyDescent="0.25">
      <c r="A9" s="74" t="s">
        <v>95</v>
      </c>
      <c r="B9" s="74"/>
      <c r="C9" s="74"/>
      <c r="D9" s="74"/>
      <c r="E9" s="74"/>
      <c r="F9" s="74"/>
    </row>
    <row r="10" spans="1:6" ht="96.75" customHeight="1" x14ac:dyDescent="0.25">
      <c r="A10" s="28" t="s">
        <v>93</v>
      </c>
      <c r="B10" s="75" t="s">
        <v>16</v>
      </c>
      <c r="C10" s="76" t="s">
        <v>96</v>
      </c>
      <c r="D10" s="77" t="s">
        <v>17</v>
      </c>
      <c r="E10" s="28" t="s">
        <v>94</v>
      </c>
      <c r="F10" s="28" t="s">
        <v>17</v>
      </c>
    </row>
    <row r="11" spans="1:6" ht="15.75" x14ac:dyDescent="0.25">
      <c r="A11" s="28">
        <v>1</v>
      </c>
      <c r="B11" s="75">
        <v>2</v>
      </c>
      <c r="C11" s="76">
        <v>3</v>
      </c>
      <c r="D11" s="77">
        <v>4</v>
      </c>
      <c r="E11" s="28">
        <v>3</v>
      </c>
      <c r="F11" s="28">
        <v>4</v>
      </c>
    </row>
    <row r="12" spans="1:6" ht="15.75" x14ac:dyDescent="0.25">
      <c r="A12" s="28" t="s">
        <v>8</v>
      </c>
      <c r="B12" s="78"/>
      <c r="C12" s="79"/>
      <c r="D12" s="80"/>
      <c r="E12" s="28"/>
      <c r="F12" s="41"/>
    </row>
    <row r="13" spans="1:6" ht="15.75" x14ac:dyDescent="0.25">
      <c r="A13" s="79" t="s">
        <v>18</v>
      </c>
      <c r="B13" s="79"/>
      <c r="C13" s="79"/>
      <c r="D13" s="79"/>
      <c r="E13" s="28"/>
      <c r="F13" s="28"/>
    </row>
    <row r="14" spans="1:6" ht="29.25" customHeight="1" x14ac:dyDescent="0.25">
      <c r="A14" s="73"/>
      <c r="B14" s="73"/>
      <c r="C14" s="73"/>
      <c r="D14" s="73"/>
      <c r="E14" s="73"/>
      <c r="F14" s="73"/>
    </row>
    <row r="15" spans="1:6" ht="15.75" x14ac:dyDescent="0.25">
      <c r="A15" s="42"/>
      <c r="B15" s="42"/>
      <c r="C15" s="42"/>
      <c r="D15" s="42"/>
    </row>
    <row r="16" spans="1:6" ht="35.25" customHeight="1" x14ac:dyDescent="0.25">
      <c r="A16" s="74" t="s">
        <v>97</v>
      </c>
      <c r="B16" s="74"/>
      <c r="C16" s="74"/>
      <c r="D16" s="74"/>
      <c r="E16" s="74"/>
      <c r="F16" s="74"/>
    </row>
    <row r="17" spans="1:6" ht="94.5" x14ac:dyDescent="0.25">
      <c r="A17" s="28" t="s">
        <v>93</v>
      </c>
      <c r="B17" s="75" t="s">
        <v>16</v>
      </c>
      <c r="C17" s="76" t="s">
        <v>96</v>
      </c>
      <c r="D17" s="77" t="s">
        <v>17</v>
      </c>
      <c r="E17" s="28" t="s">
        <v>94</v>
      </c>
      <c r="F17" s="28" t="s">
        <v>17</v>
      </c>
    </row>
    <row r="18" spans="1:6" ht="15.75" x14ac:dyDescent="0.25">
      <c r="A18" s="28">
        <v>1</v>
      </c>
      <c r="B18" s="75">
        <v>2</v>
      </c>
      <c r="C18" s="76">
        <v>3</v>
      </c>
      <c r="D18" s="77">
        <v>4</v>
      </c>
      <c r="E18" s="28">
        <v>3</v>
      </c>
      <c r="F18" s="28">
        <v>4</v>
      </c>
    </row>
    <row r="19" spans="1:6" ht="15.75" x14ac:dyDescent="0.25">
      <c r="A19" s="28" t="s">
        <v>8</v>
      </c>
      <c r="B19" s="78"/>
      <c r="C19" s="79"/>
      <c r="D19" s="80"/>
      <c r="E19" s="28"/>
      <c r="F19" s="41"/>
    </row>
    <row r="20" spans="1:6" ht="15.75" x14ac:dyDescent="0.25">
      <c r="A20" s="79" t="s">
        <v>18</v>
      </c>
      <c r="B20" s="79"/>
      <c r="C20" s="79"/>
      <c r="D20" s="79"/>
      <c r="E20" s="28"/>
      <c r="F20" s="28"/>
    </row>
    <row r="21" spans="1:6" ht="29.25" customHeight="1" x14ac:dyDescent="0.25">
      <c r="A21" s="73"/>
      <c r="B21" s="73"/>
      <c r="C21" s="73"/>
      <c r="D21" s="73"/>
      <c r="E21" s="73"/>
      <c r="F21" s="73"/>
    </row>
  </sheetData>
  <mergeCells count="19">
    <mergeCell ref="A7:F7"/>
    <mergeCell ref="B3:D3"/>
    <mergeCell ref="B4:D4"/>
    <mergeCell ref="B5:D5"/>
    <mergeCell ref="A1:F1"/>
    <mergeCell ref="A2:F2"/>
    <mergeCell ref="A6:D6"/>
    <mergeCell ref="A9:F9"/>
    <mergeCell ref="B10:D10"/>
    <mergeCell ref="B11:D11"/>
    <mergeCell ref="B12:D12"/>
    <mergeCell ref="A13:D13"/>
    <mergeCell ref="A21:F21"/>
    <mergeCell ref="A14:F14"/>
    <mergeCell ref="A16:F16"/>
    <mergeCell ref="B17:D17"/>
    <mergeCell ref="B18:D18"/>
    <mergeCell ref="B19:D19"/>
    <mergeCell ref="A20:D20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workbookViewId="0">
      <selection activeCell="E27" sqref="E27"/>
    </sheetView>
  </sheetViews>
  <sheetFormatPr defaultColWidth="9.140625" defaultRowHeight="12.75" x14ac:dyDescent="0.2"/>
  <cols>
    <col min="1" max="1" width="4.5703125" customWidth="1"/>
    <col min="2" max="2" width="56.5703125" customWidth="1"/>
    <col min="3" max="3" width="15.140625" customWidth="1"/>
    <col min="4" max="4" width="20.140625" customWidth="1"/>
  </cols>
  <sheetData>
    <row r="1" spans="1:4" ht="38.25" customHeight="1" x14ac:dyDescent="0.25">
      <c r="A1" s="85" t="s">
        <v>89</v>
      </c>
      <c r="B1" s="85"/>
      <c r="C1" s="85"/>
      <c r="D1" s="85"/>
    </row>
    <row r="2" spans="1:4" ht="27" customHeight="1" x14ac:dyDescent="0.2">
      <c r="A2" s="86" t="s">
        <v>19</v>
      </c>
      <c r="B2" s="88" t="s">
        <v>21</v>
      </c>
      <c r="C2" s="88" t="s">
        <v>7</v>
      </c>
      <c r="D2" s="88" t="s">
        <v>20</v>
      </c>
    </row>
    <row r="3" spans="1:4" ht="25.5" customHeight="1" x14ac:dyDescent="0.2">
      <c r="A3" s="87"/>
      <c r="B3" s="89"/>
      <c r="C3" s="89"/>
      <c r="D3" s="89"/>
    </row>
    <row r="4" spans="1:4" ht="15" customHeight="1" x14ac:dyDescent="0.2">
      <c r="A4" s="28">
        <v>1</v>
      </c>
      <c r="B4" s="28">
        <v>2</v>
      </c>
      <c r="C4" s="28">
        <v>3</v>
      </c>
      <c r="D4" s="28">
        <v>4</v>
      </c>
    </row>
    <row r="5" spans="1:4" ht="21" customHeight="1" x14ac:dyDescent="0.2">
      <c r="A5" s="2" t="s">
        <v>8</v>
      </c>
      <c r="B5" s="39" t="s">
        <v>86</v>
      </c>
      <c r="C5" s="3" t="s">
        <v>87</v>
      </c>
      <c r="D5" s="4">
        <v>26130.79470981011</v>
      </c>
    </row>
    <row r="6" spans="1:4" ht="15" customHeight="1" x14ac:dyDescent="0.2"/>
    <row r="7" spans="1:4" ht="38.25" customHeight="1" x14ac:dyDescent="0.2">
      <c r="A7" s="93" t="s">
        <v>90</v>
      </c>
      <c r="B7" s="93"/>
      <c r="C7" s="93"/>
      <c r="D7" s="93"/>
    </row>
    <row r="8" spans="1:4" ht="19.5" customHeight="1" x14ac:dyDescent="0.2">
      <c r="A8" s="94" t="s">
        <v>19</v>
      </c>
      <c r="B8" s="91" t="s">
        <v>21</v>
      </c>
      <c r="C8" s="91" t="s">
        <v>7</v>
      </c>
      <c r="D8" s="91" t="s">
        <v>22</v>
      </c>
    </row>
    <row r="9" spans="1:4" ht="18" customHeight="1" x14ac:dyDescent="0.2">
      <c r="A9" s="95"/>
      <c r="B9" s="92"/>
      <c r="C9" s="92"/>
      <c r="D9" s="92"/>
    </row>
    <row r="10" spans="1:4" ht="15" customHeight="1" x14ac:dyDescent="0.2">
      <c r="A10" s="5">
        <v>1</v>
      </c>
      <c r="B10" s="6">
        <v>2</v>
      </c>
      <c r="C10" s="5">
        <v>3</v>
      </c>
      <c r="D10" s="5">
        <v>4</v>
      </c>
    </row>
    <row r="11" spans="1:4" ht="15" customHeight="1" x14ac:dyDescent="0.2">
      <c r="A11" s="7" t="s">
        <v>0</v>
      </c>
      <c r="B11" s="96" t="s">
        <v>23</v>
      </c>
      <c r="C11" s="96"/>
      <c r="D11" s="96"/>
    </row>
    <row r="12" spans="1:4" ht="111.75" customHeight="1" x14ac:dyDescent="0.2">
      <c r="A12" s="8">
        <v>1</v>
      </c>
      <c r="B12" s="9" t="s">
        <v>24</v>
      </c>
      <c r="C12" s="8" t="s">
        <v>1</v>
      </c>
      <c r="D12" s="8">
        <v>0</v>
      </c>
    </row>
    <row r="13" spans="1:4" ht="51.75" customHeight="1" x14ac:dyDescent="0.2">
      <c r="A13" s="10" t="s">
        <v>3</v>
      </c>
      <c r="B13" s="11" t="s">
        <v>25</v>
      </c>
      <c r="C13" s="12" t="s">
        <v>26</v>
      </c>
      <c r="D13" s="12">
        <v>0</v>
      </c>
    </row>
    <row r="14" spans="1:4" ht="15.75" customHeight="1" x14ac:dyDescent="0.2">
      <c r="A14" s="13" t="s">
        <v>4</v>
      </c>
      <c r="B14" s="14" t="s">
        <v>27</v>
      </c>
      <c r="C14" s="15" t="s">
        <v>26</v>
      </c>
      <c r="D14" s="15">
        <v>20</v>
      </c>
    </row>
    <row r="15" spans="1:4" ht="21.75" customHeight="1" x14ac:dyDescent="0.2">
      <c r="A15" s="17" t="s">
        <v>2</v>
      </c>
      <c r="B15" s="90" t="s">
        <v>28</v>
      </c>
      <c r="C15" s="90"/>
      <c r="D15" s="90"/>
    </row>
    <row r="16" spans="1:4" ht="48" customHeight="1" x14ac:dyDescent="0.2">
      <c r="A16" s="18" t="s">
        <v>6</v>
      </c>
      <c r="B16" s="19" t="s">
        <v>29</v>
      </c>
      <c r="C16" s="20" t="s">
        <v>30</v>
      </c>
      <c r="D16" s="21">
        <f>D17/D18</f>
        <v>9.7395383843139101</v>
      </c>
    </row>
    <row r="17" spans="1:4" ht="35.25" customHeight="1" x14ac:dyDescent="0.2">
      <c r="A17" s="22" t="s">
        <v>3</v>
      </c>
      <c r="B17" s="23" t="s">
        <v>31</v>
      </c>
      <c r="C17" s="24" t="s">
        <v>32</v>
      </c>
      <c r="D17" s="25">
        <v>652.70000000000005</v>
      </c>
    </row>
    <row r="18" spans="1:4" ht="34.5" customHeight="1" x14ac:dyDescent="0.2">
      <c r="A18" s="16" t="s">
        <v>4</v>
      </c>
      <c r="B18" s="14" t="s">
        <v>33</v>
      </c>
      <c r="C18" s="26" t="s">
        <v>34</v>
      </c>
      <c r="D18" s="27">
        <f>'разд 2'!D7/1000</f>
        <v>67.015496448087433</v>
      </c>
    </row>
    <row r="19" spans="1:4" ht="15" customHeight="1" x14ac:dyDescent="0.2"/>
    <row r="20" spans="1:4" ht="15" customHeight="1" x14ac:dyDescent="0.2"/>
    <row r="21" spans="1:4" ht="15" customHeight="1" x14ac:dyDescent="0.2"/>
    <row r="22" spans="1:4" ht="15" customHeight="1" x14ac:dyDescent="0.2"/>
    <row r="23" spans="1:4" ht="15" customHeight="1" x14ac:dyDescent="0.2"/>
    <row r="24" spans="1:4" ht="15" customHeight="1" x14ac:dyDescent="0.2"/>
    <row r="25" spans="1:4" ht="15" customHeight="1" x14ac:dyDescent="0.2"/>
  </sheetData>
  <mergeCells count="12">
    <mergeCell ref="B15:D15"/>
    <mergeCell ref="D8:D9"/>
    <mergeCell ref="A7:D7"/>
    <mergeCell ref="A8:A9"/>
    <mergeCell ref="B8:B9"/>
    <mergeCell ref="C8:C9"/>
    <mergeCell ref="B11:D11"/>
    <mergeCell ref="A1:D1"/>
    <mergeCell ref="A2:A3"/>
    <mergeCell ref="B2:B3"/>
    <mergeCell ref="C2:C3"/>
    <mergeCell ref="D2:D3"/>
  </mergeCells>
  <printOptions horizontalCentered="1"/>
  <pageMargins left="1.1811023622047245" right="0.39370078740157483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 1</vt:lpstr>
      <vt:lpstr>разд 2</vt:lpstr>
      <vt:lpstr>разд 3</vt:lpstr>
      <vt:lpstr>разд 4,5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Антоненко Наталия Александровна</cp:lastModifiedBy>
  <cp:lastPrinted>2019-12-23T04:36:09Z</cp:lastPrinted>
  <dcterms:created xsi:type="dcterms:W3CDTF">1996-10-08T23:32:33Z</dcterms:created>
  <dcterms:modified xsi:type="dcterms:W3CDTF">2019-12-27T05:30:18Z</dcterms:modified>
</cp:coreProperties>
</file>