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-fs\Committee_Cost\ОТДЕЛ ЖКХ\СТАНДАРТЫ раскр иформации\На сайт 2026\тарифы для населения\"/>
    </mc:Choice>
  </mc:AlternateContent>
  <xr:revisionPtr revIDLastSave="0" documentId="13_ncr:1_{29335CB1-AFFF-4F7B-9463-36B420E2764B}" xr6:coauthVersionLast="47" xr6:coauthVersionMax="47" xr10:uidLastSave="{00000000-0000-0000-0000-000000000000}"/>
  <bookViews>
    <workbookView xWindow="-120" yWindow="-120" windowWidth="29040" windowHeight="15840" tabRatio="601" xr2:uid="{00000000-000D-0000-FFFF-FFFF00000000}"/>
  </bookViews>
  <sheets>
    <sheet name="ХВС" sheetId="4" r:id="rId1"/>
    <sheet name="ГВС" sheetId="14" r:id="rId2"/>
    <sheet name="ВО" sheetId="13" r:id="rId3"/>
    <sheet name="ТЭ " sheetId="16" r:id="rId4"/>
    <sheet name="ТПТ" sheetId="18" r:id="rId5"/>
    <sheet name="ЭЭ" sheetId="19" r:id="rId6"/>
    <sheet name="ТКО" sheetId="20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List_open">[1]TEHSHEET!$V$2:$V$4</definedName>
    <definedName name="list_url">[2]TEHSHEET!$W$2:$W$3</definedName>
    <definedName name="vdet_gvs_list_with_no">[1]TEHSHEET!$J$2:$J$4</definedName>
    <definedName name="vdet_vo_list_with_no">[1]TEHSHEET!$H$2:$H$6</definedName>
    <definedName name="vdet_vs_list_with_no">[1]TEHSHEET!$M$2:$M$5</definedName>
    <definedName name="_xlnm.Print_Titles" localSheetId="2">ВО!$7:$9</definedName>
    <definedName name="_xlnm.Print_Titles" localSheetId="0">ХВС!$7:$10</definedName>
    <definedName name="_xlnm.Print_Area" localSheetId="1">ГВС!$A$1:$H$49</definedName>
    <definedName name="_xlnm.Print_Area" localSheetId="6">ТКО!$A$1:$H$60</definedName>
    <definedName name="_xlnm.Print_Area" localSheetId="3">'ТЭ '!$A$1:$H$61</definedName>
    <definedName name="_xlnm.Print_Area" localSheetId="0">ХВС!$A$1:$H$118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8" l="1"/>
  <c r="E8" i="18" s="1"/>
  <c r="F8" i="18" s="1"/>
  <c r="G8" i="18" s="1"/>
  <c r="H8" i="18" s="1"/>
  <c r="C8" i="18"/>
  <c r="D10" i="16"/>
  <c r="E10" i="16"/>
  <c r="F10" i="16" s="1"/>
  <c r="G10" i="16" s="1"/>
  <c r="H10" i="16" s="1"/>
  <c r="C10" i="16"/>
  <c r="G13" i="16"/>
  <c r="F13" i="16"/>
  <c r="G12" i="16"/>
  <c r="F12" i="16"/>
  <c r="G41" i="14"/>
  <c r="F41" i="14"/>
  <c r="G44" i="14" l="1"/>
  <c r="F44" i="14"/>
  <c r="G43" i="14"/>
  <c r="F43" i="14"/>
  <c r="G42" i="14"/>
  <c r="F42" i="14"/>
  <c r="G55" i="16"/>
  <c r="F55" i="16"/>
  <c r="G54" i="16"/>
  <c r="F54" i="16"/>
  <c r="G53" i="16"/>
  <c r="F53" i="16"/>
  <c r="G52" i="16"/>
  <c r="F52" i="16"/>
  <c r="G39" i="14"/>
  <c r="F39" i="14"/>
  <c r="G38" i="14"/>
  <c r="F38" i="14"/>
  <c r="G36" i="14"/>
  <c r="F36" i="14"/>
  <c r="G19" i="14"/>
  <c r="F19" i="14"/>
  <c r="G22" i="14"/>
  <c r="F22" i="14"/>
  <c r="G21" i="14"/>
  <c r="F21" i="14"/>
  <c r="G20" i="14"/>
  <c r="F20" i="14"/>
  <c r="G27" i="14"/>
  <c r="F27" i="14"/>
  <c r="G26" i="14"/>
  <c r="F26" i="14"/>
  <c r="G25" i="14"/>
  <c r="F25" i="14"/>
  <c r="G34" i="16"/>
  <c r="F34" i="16"/>
  <c r="G33" i="16"/>
  <c r="F33" i="16"/>
  <c r="G32" i="16"/>
  <c r="F32" i="16"/>
  <c r="G31" i="16"/>
  <c r="F31" i="16"/>
  <c r="G30" i="16"/>
  <c r="F30" i="16"/>
  <c r="G29" i="16"/>
  <c r="F29" i="16"/>
  <c r="G27" i="16"/>
  <c r="F27" i="16"/>
  <c r="G26" i="16"/>
  <c r="F26" i="16"/>
  <c r="G25" i="16"/>
  <c r="F25" i="16"/>
  <c r="G24" i="16"/>
  <c r="F24" i="16"/>
  <c r="G21" i="16"/>
  <c r="F21" i="16"/>
  <c r="G20" i="16"/>
  <c r="F20" i="16"/>
  <c r="F18" i="16"/>
  <c r="G19" i="16"/>
  <c r="F19" i="16"/>
  <c r="G18" i="16"/>
  <c r="G16" i="16"/>
  <c r="F16" i="16"/>
  <c r="G15" i="16"/>
  <c r="F15" i="16"/>
  <c r="G49" i="16"/>
  <c r="F49" i="16"/>
  <c r="G48" i="16"/>
  <c r="F48" i="16"/>
  <c r="G47" i="16"/>
  <c r="F47" i="16"/>
  <c r="G46" i="16"/>
  <c r="F46" i="16"/>
  <c r="G45" i="16"/>
  <c r="F45" i="16"/>
  <c r="G34" i="14"/>
  <c r="F34" i="14"/>
  <c r="G29" i="14"/>
  <c r="F29" i="14"/>
  <c r="G32" i="14"/>
  <c r="F32" i="14"/>
  <c r="G31" i="14"/>
  <c r="F31" i="14"/>
  <c r="G30" i="14"/>
  <c r="F30" i="14"/>
  <c r="G43" i="16"/>
  <c r="F43" i="16"/>
  <c r="G42" i="16"/>
  <c r="F42" i="16"/>
  <c r="G41" i="16"/>
  <c r="F41" i="16"/>
  <c r="G39" i="16"/>
  <c r="F39" i="16"/>
  <c r="G37" i="16"/>
  <c r="F37" i="16"/>
  <c r="G36" i="16"/>
  <c r="F36" i="16"/>
  <c r="G49" i="14"/>
  <c r="F49" i="14"/>
  <c r="G48" i="14"/>
  <c r="F48" i="14"/>
  <c r="G47" i="14"/>
  <c r="F47" i="14"/>
  <c r="G46" i="14"/>
  <c r="F46" i="14"/>
  <c r="G61" i="16"/>
  <c r="F61" i="16"/>
  <c r="G60" i="16"/>
  <c r="F60" i="16"/>
  <c r="G59" i="16"/>
  <c r="F59" i="16"/>
  <c r="G58" i="16"/>
  <c r="F58" i="16"/>
  <c r="G57" i="16"/>
  <c r="F57" i="16"/>
  <c r="G20" i="20" l="1"/>
  <c r="F20" i="20"/>
  <c r="G19" i="20"/>
  <c r="F19" i="20"/>
  <c r="G18" i="20"/>
  <c r="F18" i="20"/>
  <c r="G17" i="20"/>
  <c r="F17" i="20"/>
  <c r="G16" i="20"/>
  <c r="F16" i="20"/>
  <c r="G15" i="20" l="1"/>
  <c r="F15" i="20"/>
  <c r="G14" i="20"/>
  <c r="F14" i="20"/>
  <c r="G13" i="20"/>
  <c r="F13" i="20"/>
  <c r="G43" i="20" l="1"/>
  <c r="F43" i="20"/>
  <c r="G11" i="20" l="1"/>
  <c r="F11" i="20"/>
  <c r="F11" i="19" l="1"/>
  <c r="G11" i="19"/>
  <c r="G22" i="13"/>
  <c r="F22" i="13"/>
  <c r="G24" i="13" l="1"/>
  <c r="F24" i="13"/>
  <c r="G89" i="4" l="1"/>
  <c r="F89" i="4"/>
  <c r="G85" i="4"/>
  <c r="F85" i="4"/>
  <c r="D85" i="4"/>
  <c r="C85" i="4"/>
  <c r="G83" i="4"/>
  <c r="F83" i="4"/>
  <c r="G82" i="13" l="1"/>
  <c r="F82" i="13"/>
  <c r="G97" i="4"/>
  <c r="F97" i="4"/>
  <c r="G109" i="4" l="1"/>
  <c r="F109" i="4"/>
  <c r="G106" i="4" l="1"/>
  <c r="F106" i="4"/>
  <c r="G113" i="4" l="1"/>
  <c r="F113" i="4"/>
  <c r="G118" i="4" l="1"/>
  <c r="F118" i="4"/>
  <c r="G111" i="4"/>
  <c r="F111" i="4"/>
  <c r="G116" i="4"/>
  <c r="F116" i="4"/>
  <c r="G114" i="4"/>
  <c r="F114" i="4"/>
  <c r="G107" i="4"/>
  <c r="F107" i="4"/>
  <c r="G103" i="4"/>
  <c r="F103" i="4"/>
  <c r="G101" i="4"/>
  <c r="F101" i="4"/>
  <c r="G99" i="4"/>
  <c r="F99" i="4"/>
  <c r="G77" i="4"/>
  <c r="F77" i="4"/>
  <c r="G74" i="4"/>
  <c r="F74" i="4"/>
  <c r="G72" i="4"/>
  <c r="F72" i="4"/>
  <c r="G70" i="4"/>
  <c r="F70" i="4"/>
  <c r="G67" i="4"/>
  <c r="F67" i="4"/>
  <c r="G58" i="4"/>
  <c r="F58" i="4"/>
  <c r="G55" i="4"/>
  <c r="F55" i="4"/>
  <c r="G48" i="4"/>
  <c r="F48" i="4"/>
  <c r="G94" i="4"/>
  <c r="F94" i="4"/>
  <c r="G92" i="4"/>
  <c r="F92" i="4"/>
  <c r="G90" i="4"/>
  <c r="F90" i="4"/>
  <c r="G87" i="4"/>
  <c r="F87" i="4"/>
  <c r="G36" i="4"/>
  <c r="F36" i="4"/>
  <c r="G34" i="4"/>
  <c r="F34" i="4"/>
  <c r="G19" i="4"/>
  <c r="F19" i="4"/>
  <c r="G33" i="14" l="1"/>
  <c r="F33" i="14"/>
  <c r="H65" i="13"/>
  <c r="G65" i="13"/>
  <c r="F65" i="13"/>
  <c r="G63" i="4"/>
  <c r="F63" i="4"/>
  <c r="G79" i="4"/>
  <c r="F79" i="4"/>
  <c r="G69" i="4"/>
  <c r="F69" i="4"/>
  <c r="G65" i="4"/>
  <c r="F65" i="4"/>
  <c r="G15" i="14" l="1"/>
  <c r="F15" i="14"/>
  <c r="G14" i="14"/>
  <c r="F14" i="14"/>
  <c r="G69" i="13"/>
  <c r="F69" i="13"/>
  <c r="G30" i="13"/>
  <c r="F30" i="13"/>
  <c r="G19" i="13"/>
  <c r="F19" i="13"/>
  <c r="G44" i="4"/>
  <c r="F44" i="4"/>
  <c r="G42" i="4"/>
  <c r="F42" i="4"/>
  <c r="G40" i="4"/>
  <c r="F40" i="4"/>
  <c r="G38" i="4"/>
  <c r="F38" i="4"/>
  <c r="G32" i="4"/>
  <c r="F32" i="4"/>
  <c r="F30" i="4"/>
  <c r="G30" i="4"/>
  <c r="G28" i="4"/>
  <c r="F28" i="4"/>
  <c r="G26" i="4"/>
  <c r="F26" i="4"/>
  <c r="G21" i="4"/>
  <c r="F21" i="4"/>
  <c r="G18" i="4"/>
  <c r="F18" i="4"/>
  <c r="G24" i="14" l="1"/>
  <c r="F24" i="14"/>
  <c r="G42" i="13" l="1"/>
  <c r="F42" i="13"/>
  <c r="G39" i="13"/>
  <c r="F39" i="13"/>
  <c r="G60" i="4"/>
  <c r="F60" i="4"/>
  <c r="G57" i="4"/>
  <c r="F57" i="4"/>
  <c r="G54" i="4"/>
  <c r="F54" i="4"/>
  <c r="G52" i="4"/>
  <c r="F52" i="4"/>
  <c r="G50" i="4"/>
  <c r="F50" i="4"/>
  <c r="G47" i="4"/>
  <c r="F47" i="4"/>
  <c r="G15" i="13" l="1"/>
  <c r="F15" i="13"/>
  <c r="G13" i="13"/>
  <c r="F13" i="13"/>
  <c r="G15" i="4" l="1"/>
  <c r="F15" i="4"/>
  <c r="G13" i="4"/>
  <c r="F13" i="4"/>
  <c r="G12" i="14" l="1"/>
  <c r="F12" i="14"/>
  <c r="E82" i="13" l="1"/>
  <c r="E62" i="13"/>
  <c r="E65" i="13" s="1"/>
  <c r="E42" i="13"/>
  <c r="E39" i="13"/>
  <c r="E19" i="13"/>
  <c r="E69" i="13" s="1"/>
  <c r="E48" i="14"/>
  <c r="E14" i="14"/>
  <c r="C10" i="4"/>
  <c r="D10" i="4" s="1"/>
  <c r="E10" i="4" s="1"/>
  <c r="H82" i="13"/>
  <c r="C9" i="19"/>
  <c r="D9" i="19" s="1"/>
  <c r="E9" i="19" s="1"/>
  <c r="F9" i="19" s="1"/>
  <c r="G9" i="19" s="1"/>
  <c r="H9" i="19" s="1"/>
  <c r="G50" i="16"/>
  <c r="G40" i="16"/>
  <c r="H14" i="14"/>
  <c r="H48" i="14"/>
  <c r="G16" i="14"/>
  <c r="C10" i="13"/>
  <c r="D10" i="13" s="1"/>
  <c r="E10" i="13" s="1"/>
  <c r="F10" i="13" s="1"/>
  <c r="G10" i="13" s="1"/>
  <c r="H10" i="13" s="1"/>
  <c r="H39" i="13"/>
  <c r="H42" i="13" s="1"/>
  <c r="H19" i="13"/>
  <c r="H69" i="13" s="1"/>
  <c r="G105" i="4"/>
  <c r="G104" i="4"/>
  <c r="G96" i="4"/>
  <c r="G95" i="4"/>
  <c r="G82" i="4"/>
  <c r="G81" i="4"/>
  <c r="G62" i="4"/>
  <c r="G61" i="4"/>
  <c r="G46" i="4"/>
  <c r="G45" i="4"/>
  <c r="G17" i="4"/>
  <c r="G16" i="4"/>
  <c r="E30" i="13" l="1"/>
  <c r="H30" i="13"/>
  <c r="B10" i="13"/>
  <c r="B10" i="20" l="1"/>
  <c r="C10" i="20" s="1"/>
  <c r="D10" i="20" s="1"/>
  <c r="E10" i="20" s="1"/>
  <c r="F10" i="20" s="1"/>
  <c r="G10" i="20" s="1"/>
  <c r="H10" i="20" s="1"/>
  <c r="B10" i="16"/>
  <c r="B10" i="14"/>
  <c r="C10" i="14" s="1"/>
  <c r="D10" i="14" s="1"/>
  <c r="E10" i="14" s="1"/>
  <c r="F10" i="14" s="1"/>
  <c r="G10" i="14" s="1"/>
  <c r="H10" i="14" s="1"/>
  <c r="B10" i="4"/>
  <c r="F10" i="4" s="1"/>
  <c r="G10" i="4" s="1"/>
  <c r="H10" i="4" s="1"/>
  <c r="B9" i="19"/>
</calcChain>
</file>

<file path=xl/sharedStrings.xml><?xml version="1.0" encoding="utf-8"?>
<sst xmlns="http://schemas.openxmlformats.org/spreadsheetml/2006/main" count="733" uniqueCount="153">
  <si>
    <t>№ п/п</t>
  </si>
  <si>
    <t>г. Анадырь</t>
  </si>
  <si>
    <t>с. Канчалан</t>
  </si>
  <si>
    <t>с. Краснено</t>
  </si>
  <si>
    <t>с. Снежное</t>
  </si>
  <si>
    <t>с. Усть Белая</t>
  </si>
  <si>
    <t>с. Марково</t>
  </si>
  <si>
    <t>с. Ваеги</t>
  </si>
  <si>
    <t>с. Чуванское</t>
  </si>
  <si>
    <t>с. Ламутское</t>
  </si>
  <si>
    <t>п. Беринговский</t>
  </si>
  <si>
    <t>с. Алькатваам</t>
  </si>
  <si>
    <t>с. Мейныпильгино</t>
  </si>
  <si>
    <t>с. Хатырка</t>
  </si>
  <si>
    <t>п. Эгвекинот</t>
  </si>
  <si>
    <t>с. Амгуэма</t>
  </si>
  <si>
    <t>с. Ванкарем</t>
  </si>
  <si>
    <t>с. Конергино</t>
  </si>
  <si>
    <t>с. Уэлькаль</t>
  </si>
  <si>
    <t>п. Провидения</t>
  </si>
  <si>
    <t>с. Новое Чаплино</t>
  </si>
  <si>
    <t>с. Нунлигран</t>
  </si>
  <si>
    <t>с. Сиреники</t>
  </si>
  <si>
    <t>с. Энмелен</t>
  </si>
  <si>
    <t>с. Янракыннот</t>
  </si>
  <si>
    <t>г. Певек</t>
  </si>
  <si>
    <t>с. Айон</t>
  </si>
  <si>
    <t>с.Рыткучи</t>
  </si>
  <si>
    <t>с. Лаврентия</t>
  </si>
  <si>
    <t>с. Лорино</t>
  </si>
  <si>
    <t>с. Уэлен</t>
  </si>
  <si>
    <t>с. Нешкан</t>
  </si>
  <si>
    <t>с. Энурмино</t>
  </si>
  <si>
    <t>с. Инчоун</t>
  </si>
  <si>
    <t>с. Биллингс</t>
  </si>
  <si>
    <t>г. Билибино</t>
  </si>
  <si>
    <t>с. Кепервеем</t>
  </si>
  <si>
    <t>с. Анюйск</t>
  </si>
  <si>
    <t>с. Илирней</t>
  </si>
  <si>
    <t>с. Омолон</t>
  </si>
  <si>
    <t>п. Угольные Копи</t>
  </si>
  <si>
    <t xml:space="preserve">с. Островное </t>
  </si>
  <si>
    <t>Наименование муниципального образования</t>
  </si>
  <si>
    <t>с. Тавайваам</t>
  </si>
  <si>
    <t>с НДС</t>
  </si>
  <si>
    <t>с. Рыркайпий</t>
  </si>
  <si>
    <t>п. Мыс Шмидта</t>
  </si>
  <si>
    <t>Билибинский МР</t>
  </si>
  <si>
    <t>Чукотский МР</t>
  </si>
  <si>
    <t xml:space="preserve"> - централизованное</t>
  </si>
  <si>
    <t xml:space="preserve"> - нецентрализованное</t>
  </si>
  <si>
    <t>с 01.01. по 30.06</t>
  </si>
  <si>
    <t xml:space="preserve">на электрическую энергию по муниципальным образованиям </t>
  </si>
  <si>
    <t xml:space="preserve">на тепловую энергию по муниципальным образованиям </t>
  </si>
  <si>
    <t>с. Усть-Белая</t>
  </si>
  <si>
    <t xml:space="preserve">Тарифы для населения 
</t>
  </si>
  <si>
    <t xml:space="preserve">в сфере холодного водоснабжения по муниципальным образованиям </t>
  </si>
  <si>
    <t>Тарифы для населения, руб./куб.м</t>
  </si>
  <si>
    <t xml:space="preserve"> - питьевая вода (питьевое водоснабжение)</t>
  </si>
  <si>
    <t xml:space="preserve"> - подвоз воды</t>
  </si>
  <si>
    <t xml:space="preserve">в сфере горячего водоснабжения по муниципальным образованиям </t>
  </si>
  <si>
    <t>Нормативно-правовой акт</t>
  </si>
  <si>
    <t xml:space="preserve">в сфере водоотведения по муниципальным образованиям </t>
  </si>
  <si>
    <t>1.</t>
  </si>
  <si>
    <t>Уголь</t>
  </si>
  <si>
    <t>2.</t>
  </si>
  <si>
    <t>Дрова</t>
  </si>
  <si>
    <t xml:space="preserve">Розничные цены для населения на твердое печное топливо </t>
  </si>
  <si>
    <t>с.Энмелен</t>
  </si>
  <si>
    <t>городской округ Анадырь</t>
  </si>
  <si>
    <t>с. Нутэпэльмен</t>
  </si>
  <si>
    <t xml:space="preserve">в области обращения с твердыми коммунальными отходами по муниципальным образованиям </t>
  </si>
  <si>
    <t>Чукотский автономный округ</t>
  </si>
  <si>
    <t>для населения, проживающего в поселке сельского типа (селе) Нунлигран Провиденского городского округа Чукотского автономного округа, в жилых помещениях, оборудованных в установленном порядке электроотопительными установками (улица им. Каляквун Г.В., д.1, д.2)</t>
  </si>
  <si>
    <t>с.Канчалан</t>
  </si>
  <si>
    <t>с.Снежное</t>
  </si>
  <si>
    <t>с.Марково</t>
  </si>
  <si>
    <t>с.Краснено</t>
  </si>
  <si>
    <t>с. Нутепельмен</t>
  </si>
  <si>
    <t>с 01.07. по 31.12.</t>
  </si>
  <si>
    <t>Постановление Комитета от 19.12.2023 г. № 24-э/5</t>
  </si>
  <si>
    <t>2025 год</t>
  </si>
  <si>
    <t>Постановление Комитета от 19.12.2023 № 25-к/18
 (с изменениями от 19.12.2024 № 22-к/10)</t>
  </si>
  <si>
    <t>Постановление Комитета от 19.12.2023 № 25-к/18
 (с изменениями от 20.12.2024 № 24-к/4)</t>
  </si>
  <si>
    <t>Постановление Комитета от 10.12.2024 № 19-э/2</t>
  </si>
  <si>
    <t>Постановление Комитета от 28.12.2021 № 30-к/15
 (с изменениями от 20.12.2024 № 24-к/11)</t>
  </si>
  <si>
    <t>Постановление Комитета от 17.12.2021 № 29-к/14
 (с изменениями от 20.12.2024 № 24-к/10)</t>
  </si>
  <si>
    <t>Постановление Комитета от 17.12.2021 № 29-к/13
 (с изменениями от 20.12.2024 № 24-к/9)</t>
  </si>
  <si>
    <t>-</t>
  </si>
  <si>
    <t>Постановление Комитета от 10.12.2024 № 19-э/1</t>
  </si>
  <si>
    <t>Постановление Комитета от 19.12.2024 № 22-к/13</t>
  </si>
  <si>
    <t>Постановление Комитета от 19.12.2024  № 22-к/12</t>
  </si>
  <si>
    <t>Постановление Комитета от 19.12.2024 № 22-к/4</t>
  </si>
  <si>
    <t>Постановление Комитета от 20.12.2024 № 24-к/2</t>
  </si>
  <si>
    <t>Постановление Комитета от 19.12.2023 № 25-к/7
(с изменениями от 19.12.2024 № 22-к/8)</t>
  </si>
  <si>
    <t>Постановление Комитета от 19.12.2023 № 25-к/5
(с изменениями от 19.12.2024 № 22-к/6)</t>
  </si>
  <si>
    <t>Постановление Комитета от 18.12.2023 № 22-к/7
( с изменениями от 19.12.2024 № 22-к/2)</t>
  </si>
  <si>
    <t>Постановление Комитета от 20.12.2023 № 27-к/2
(с изменениями от 20.12.2024 № 24-к/21)</t>
  </si>
  <si>
    <t>№
п/п</t>
  </si>
  <si>
    <t>Постановление Комитета от 19.12.2024 № 24-э/4</t>
  </si>
  <si>
    <t xml:space="preserve">Постановление Комитета от 30.11.2018 № 21-э/4 
(с изменениями от 19.12.2024 № 21-э/6)                </t>
  </si>
  <si>
    <t xml:space="preserve">Постановление Комитета от 19.12.2024 № 21-э/4    </t>
  </si>
  <si>
    <t xml:space="preserve">Постановление Комитета от 19.06.2018 № 10-э/1 
(с изменениями от 19.12.2024 № 21-э/6)             </t>
  </si>
  <si>
    <t>Постановление Комитета от 19.12.2023 № 25-к/7
(с изменениями от 20.12.2024 № 24-к/6)</t>
  </si>
  <si>
    <t>Постановление Правления от 26.11.2018 № 19-э/2 
(с изменениями от 19.12.2024 № 21-э/5)</t>
  </si>
  <si>
    <t>Постановление Комитета от 19.12.2023 № 24-э/5
(с изменениями от 20.12.2024 № 23-э/3)</t>
  </si>
  <si>
    <t>Постановление Правления Комитета от 26.11.2018 № 19-э/2
(с изменениями от 19.12.2024 № 21-э/5)</t>
  </si>
  <si>
    <t>Постановление Комитета от 19.12.2023 № 25-к/5
(с изменениями от 20.12.2024 № 24-к/8)</t>
  </si>
  <si>
    <t>Постановление Комитета от 19.12.2023 № 24-э/3
(с изменениями от 19.12.2024 № 21-э/7)</t>
  </si>
  <si>
    <t>Постановление Комитета от 19.12.2023 № 24-э/4
(с изменениями от 20.12.2024 № 23-э/1)</t>
  </si>
  <si>
    <t>Постановление Комитета от 19.12.2023 № 24-э/6
 (с изменениями от 20.12.2024 № 23-э/2)</t>
  </si>
  <si>
    <t>Постановление Правление Комитета от 18.09.2019 № 9-к/2 
(с изменениями от 12.12.2024 № 20-к/2)</t>
  </si>
  <si>
    <t>Постановление Правление Комитета от 17.08.2020 № 14-к/2 
(с изменениями от 12.12.2024 № 20-к/4)</t>
  </si>
  <si>
    <t>Постановление Комитета от 20.12.2023 № 26-э/8
(с изменениями от 20.12.2024 № 23-э/6)</t>
  </si>
  <si>
    <t>Постановление Комитета от 01.10.2024 № 9-к/8
 (с изменениями от 20.12.2024 № 24-к/19),
Постановление Комитета от 14.12.2023 № 20-к/9</t>
  </si>
  <si>
    <t xml:space="preserve"> Чукотского автономного округа на  2025 - 2026 годы</t>
  </si>
  <si>
    <t>2026 год</t>
  </si>
  <si>
    <t>с 01.01. по 30.09</t>
  </si>
  <si>
    <t>с 01.10. по 31.12.</t>
  </si>
  <si>
    <t xml:space="preserve"> - </t>
  </si>
  <si>
    <t xml:space="preserve"> Чукотского автономного округа на 2025 - 2026 годы</t>
  </si>
  <si>
    <t>Постановление Комитета от 19.12.2023 № 25-к/18
 (с изменениями от 17.12.2025 № 30-к/4)</t>
  </si>
  <si>
    <t>Постановление Комитета от 19.12.2023 № 25-к/18
 (с изменениями от 05.12.2025 № 27-к/2)</t>
  </si>
  <si>
    <t>Постановление Комитета от 19.12.2023 № 25-к/5
(с изменениями от 17.12.2025 № 30-к/2)</t>
  </si>
  <si>
    <t>Постановление Комитета от 20.12.2023 № 27-к/2
(с изменениями от 18.12.2025 № 31-к/4)</t>
  </si>
  <si>
    <t>Анадырский муниципальный округ</t>
  </si>
  <si>
    <t>муниципальный округ Эгвекинот</t>
  </si>
  <si>
    <t>Провиденский муниципальный округ</t>
  </si>
  <si>
    <t>муниципальный округ Певек</t>
  </si>
  <si>
    <t>Постановление Комитета от 19.12.2023 № 25-к/7
(с изменениями от 17.12.2025 № 30-к/6)</t>
  </si>
  <si>
    <t>Постановление Комитета от 18.12.2025 № 31-к/2</t>
  </si>
  <si>
    <t>Постановление Комитета от 19.12.2024  № 22-к/12
(с изменениями от 18.12.2025 № 31-к/10)</t>
  </si>
  <si>
    <t>Постановление Комитета от 19.12.2023 № 25-к/3
(с изменениями от 18.12.2025 № 31-к/8)</t>
  </si>
  <si>
    <t>Постановление Комитета от 18.12.2023 № 22-к/7
(с изменениями от 18.12.2025 № 31-к/12)</t>
  </si>
  <si>
    <t>Постановление Правление Комитета от 17.08.2020 № 14-к/2 
(с изменениями от 19.12.2025 № 35-к/6)</t>
  </si>
  <si>
    <t>Постановление Правление Комитета от 18.09.2019 № 9-к/2 
(с изменениями от 29.01.2026 № 2-к/2)</t>
  </si>
  <si>
    <t>Постановление Комитета от 17.12.2025 № 30-к/10</t>
  </si>
  <si>
    <t>Постановление Комитета от 29.12.2025 № 43-э/1</t>
  </si>
  <si>
    <t>Постановление Комитета от 24.12.2025 № 38-э/4</t>
  </si>
  <si>
    <t>Постановление Комитета от 01.10.2024 № 9-к/8
 (с изменениями от 19.12.2025 № 35-к/16)</t>
  </si>
  <si>
    <t>Постановление Комитета от 17.12.2021 № 29-к/13
 (с изменениями от 17.12.2025 № 30-к/7)</t>
  </si>
  <si>
    <t>Постановление Комитета от 17.12.2021 № 29-к/14
 (с изменениями от 17.12.2025 № 30-к/8)</t>
  </si>
  <si>
    <t>Постановление Комитета от 28.12.2021 № 30-к/15
 (с изменениями от 17.12.2025 № 30-к/9)</t>
  </si>
  <si>
    <t xml:space="preserve">Постановление Комитета от 19.12.2024 № 21-э/4 
(с изменениями от 18.12.2025 № 32-э/2)    </t>
  </si>
  <si>
    <t>Постановление Комитета от 18.12.2025 № 32-э/2</t>
  </si>
  <si>
    <t xml:space="preserve">Постановление Комитета от 19.12.2024 № 24-э/4
(с изменениями от 18.12.2025 № 32-э/2)               </t>
  </si>
  <si>
    <t xml:space="preserve">Постановление Комитета от 18.12.2025 № 32-э/2 </t>
  </si>
  <si>
    <t>Постановление Комитета от 19.12.2023 № 24-э/5
(с изменениями от 29.01.2026 № 2-э/3)</t>
  </si>
  <si>
    <t>Постановление Комитета от 20.12.2023 № 26-э/8
(с изменениями от 18.12.2025 № 32-э/3)</t>
  </si>
  <si>
    <t>Постановление Комитета от 19.12.2023 № 24-э/3
(с изменениями от 17.12.2025 № 29-э/4)</t>
  </si>
  <si>
    <t>Постановление Комитета от 19.12.2023 № 24-э/4
(с изменениями от 19.12.2025 № 34-э/1)</t>
  </si>
  <si>
    <t>Постановление Комитета от 19.12.2025 № 35-к/4</t>
  </si>
  <si>
    <t>Постановление Комитета от 19.12.2023 № 24-э/6
 (с изменениями от 17.12.2025 № 29-э/1)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</si>
</sst>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0.0"/>
    <numFmt numFmtId="166" formatCode="_(* #,##0.00_);_(* \(#,##0.00\);_(* &quot;-&quot;??_);_(@_)"/>
    <numFmt numFmtId="167" formatCode="_-* #,##0.00\ _р_._-;\-* #,##0.00\ _р_._-;_-* &quot;-&quot;??\ _р_._-;_-@_-"/>
  </numFmts>
  <fonts count="51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"/>
      <family val="2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u/>
      <sz val="11"/>
      <name val="Times New Roman"/>
      <family val="1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9"/>
      <name val="Tahoma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2"/>
      <color indexed="8"/>
      <name val="Times New Roman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0"/>
      <name val="Arial"/>
      <family val="2"/>
      <charset val="204"/>
    </font>
    <font>
      <b/>
      <i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FF0000"/>
      <name val="Arial"/>
      <family val="2"/>
      <charset val="204"/>
    </font>
    <font>
      <u/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i/>
      <u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" applyNumberFormat="0" applyAlignment="0" applyProtection="0"/>
    <xf numFmtId="0" fontId="20" fillId="20" borderId="2" applyNumberFormat="0" applyAlignment="0" applyProtection="0"/>
    <xf numFmtId="0" fontId="21" fillId="20" borderId="1" applyNumberFormat="0" applyAlignment="0" applyProtection="0"/>
    <xf numFmtId="0" fontId="1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" applyBorder="0">
      <alignment horizontal="center" vertical="center" wrapText="1"/>
    </xf>
    <xf numFmtId="0" fontId="27" fillId="0" borderId="7" applyNumberFormat="0" applyFill="0" applyAlignment="0" applyProtection="0"/>
    <xf numFmtId="0" fontId="28" fillId="21" borderId="8" applyNumberFormat="0" applyAlignment="0" applyProtection="0"/>
    <xf numFmtId="0" fontId="16" fillId="0" borderId="0" applyNumberFormat="0" applyFill="0" applyBorder="0" applyAlignment="0" applyProtection="0"/>
    <xf numFmtId="0" fontId="29" fillId="22" borderId="0" applyNumberFormat="0" applyBorder="0" applyAlignment="0" applyProtection="0"/>
    <xf numFmtId="0" fontId="2" fillId="0" borderId="0"/>
    <xf numFmtId="0" fontId="14" fillId="0" borderId="0"/>
    <xf numFmtId="0" fontId="37" fillId="0" borderId="0"/>
    <xf numFmtId="0" fontId="3" fillId="0" borderId="0"/>
    <xf numFmtId="0" fontId="3" fillId="0" borderId="0"/>
    <xf numFmtId="0" fontId="2" fillId="0" borderId="0"/>
    <xf numFmtId="0" fontId="14" fillId="0" borderId="0"/>
    <xf numFmtId="0" fontId="37" fillId="0" borderId="0"/>
    <xf numFmtId="0" fontId="17" fillId="0" borderId="0"/>
    <xf numFmtId="0" fontId="17" fillId="0" borderId="0"/>
    <xf numFmtId="0" fontId="2" fillId="0" borderId="0"/>
    <xf numFmtId="0" fontId="38" fillId="0" borderId="0"/>
    <xf numFmtId="0" fontId="37" fillId="0" borderId="0"/>
    <xf numFmtId="0" fontId="17" fillId="0" borderId="0"/>
    <xf numFmtId="0" fontId="38" fillId="0" borderId="0"/>
    <xf numFmtId="0" fontId="37" fillId="0" borderId="0"/>
    <xf numFmtId="0" fontId="2" fillId="0" borderId="0"/>
    <xf numFmtId="0" fontId="14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30" fillId="3" borderId="0" applyNumberFormat="0" applyBorder="0" applyAlignment="0" applyProtection="0"/>
    <xf numFmtId="0" fontId="31" fillId="0" borderId="0" applyNumberFormat="0" applyFill="0" applyBorder="0" applyAlignment="0" applyProtection="0"/>
    <xf numFmtId="0" fontId="2" fillId="23" borderId="9" applyNumberFormat="0" applyFont="0" applyAlignment="0" applyProtection="0"/>
    <xf numFmtId="9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3" fillId="0" borderId="10" applyNumberFormat="0" applyFill="0" applyAlignment="0" applyProtection="0"/>
    <xf numFmtId="0" fontId="34" fillId="0" borderId="0"/>
    <xf numFmtId="0" fontId="35" fillId="0" borderId="0" applyNumberFormat="0" applyFill="0" applyBorder="0" applyAlignment="0" applyProtection="0"/>
    <xf numFmtId="164" fontId="1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36" fillId="4" borderId="0" applyNumberFormat="0" applyBorder="0" applyAlignment="0" applyProtection="0"/>
  </cellStyleXfs>
  <cellXfs count="350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0" xfId="0" applyFont="1"/>
    <xf numFmtId="0" fontId="9" fillId="0" borderId="0" xfId="0" applyFont="1"/>
    <xf numFmtId="0" fontId="10" fillId="0" borderId="13" xfId="0" applyFont="1" applyBorder="1" applyAlignment="1">
      <alignment horizontal="center" vertical="center"/>
    </xf>
    <xf numFmtId="2" fontId="13" fillId="0" borderId="13" xfId="0" applyNumberFormat="1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>
      <alignment horizontal="center" vertical="center" wrapText="1"/>
    </xf>
    <xf numFmtId="2" fontId="11" fillId="0" borderId="12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1" fontId="11" fillId="0" borderId="11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2" fontId="11" fillId="0" borderId="17" xfId="0" applyNumberFormat="1" applyFont="1" applyBorder="1" applyAlignment="1">
      <alignment horizontal="center" vertical="center"/>
    </xf>
    <xf numFmtId="2" fontId="11" fillId="0" borderId="26" xfId="0" applyNumberFormat="1" applyFont="1" applyBorder="1" applyAlignment="1">
      <alignment horizontal="center" vertical="center"/>
    </xf>
    <xf numFmtId="2" fontId="11" fillId="0" borderId="15" xfId="0" applyNumberFormat="1" applyFont="1" applyBorder="1" applyAlignment="1">
      <alignment horizontal="center" vertical="center"/>
    </xf>
    <xf numFmtId="2" fontId="11" fillId="0" borderId="28" xfId="0" applyNumberFormat="1" applyFont="1" applyBorder="1" applyAlignment="1">
      <alignment horizontal="center" vertical="center"/>
    </xf>
    <xf numFmtId="0" fontId="7" fillId="0" borderId="0" xfId="0" applyFont="1"/>
    <xf numFmtId="0" fontId="11" fillId="0" borderId="15" xfId="0" applyFont="1" applyBorder="1"/>
    <xf numFmtId="2" fontId="11" fillId="0" borderId="30" xfId="0" applyNumberFormat="1" applyFont="1" applyBorder="1" applyAlignment="1">
      <alignment horizontal="center"/>
    </xf>
    <xf numFmtId="0" fontId="11" fillId="0" borderId="27" xfId="0" applyFont="1" applyBorder="1"/>
    <xf numFmtId="2" fontId="11" fillId="0" borderId="31" xfId="0" applyNumberFormat="1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2" fontId="11" fillId="0" borderId="32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2" fontId="11" fillId="0" borderId="0" xfId="0" applyNumberFormat="1" applyFont="1" applyAlignment="1">
      <alignment horizontal="left" vertical="center" wrapText="1"/>
    </xf>
    <xf numFmtId="2" fontId="11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2" fontId="11" fillId="0" borderId="14" xfId="0" applyNumberFormat="1" applyFont="1" applyBorder="1" applyAlignment="1">
      <alignment horizontal="left" vertical="center" wrapText="1"/>
    </xf>
    <xf numFmtId="2" fontId="10" fillId="0" borderId="13" xfId="0" applyNumberFormat="1" applyFont="1" applyBorder="1" applyAlignment="1">
      <alignment horizontal="left" vertical="center" wrapText="1"/>
    </xf>
    <xf numFmtId="2" fontId="11" fillId="0" borderId="12" xfId="0" applyNumberFormat="1" applyFont="1" applyBorder="1" applyAlignment="1">
      <alignment horizontal="left" vertical="center" wrapText="1"/>
    </xf>
    <xf numFmtId="2" fontId="11" fillId="0" borderId="26" xfId="0" applyNumberFormat="1" applyFont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center" wrapText="1"/>
    </xf>
    <xf numFmtId="1" fontId="11" fillId="0" borderId="13" xfId="0" applyNumberFormat="1" applyFont="1" applyBorder="1" applyAlignment="1" applyProtection="1">
      <alignment horizontal="center" vertical="center" wrapText="1"/>
      <protection locked="0"/>
    </xf>
    <xf numFmtId="2" fontId="11" fillId="0" borderId="15" xfId="0" applyNumberFormat="1" applyFont="1" applyBorder="1" applyAlignment="1">
      <alignment horizontal="left" vertical="center" wrapText="1"/>
    </xf>
    <xf numFmtId="0" fontId="8" fillId="0" borderId="26" xfId="0" applyFont="1" applyBorder="1" applyAlignment="1">
      <alignment horizontal="center" vertical="center"/>
    </xf>
    <xf numFmtId="2" fontId="11" fillId="0" borderId="16" xfId="0" applyNumberFormat="1" applyFont="1" applyBorder="1" applyAlignment="1">
      <alignment horizontal="center" vertical="center"/>
    </xf>
    <xf numFmtId="0" fontId="40" fillId="0" borderId="0" xfId="0" applyFont="1"/>
    <xf numFmtId="2" fontId="11" fillId="24" borderId="14" xfId="0" applyNumberFormat="1" applyFont="1" applyFill="1" applyBorder="1" applyAlignment="1">
      <alignment horizontal="center" vertical="center"/>
    </xf>
    <xf numFmtId="2" fontId="11" fillId="24" borderId="21" xfId="0" applyNumberFormat="1" applyFont="1" applyFill="1" applyBorder="1" applyAlignment="1">
      <alignment horizontal="center" vertical="center"/>
    </xf>
    <xf numFmtId="2" fontId="11" fillId="0" borderId="15" xfId="0" applyNumberFormat="1" applyFont="1" applyBorder="1" applyAlignment="1">
      <alignment horizontal="center"/>
    </xf>
    <xf numFmtId="2" fontId="11" fillId="0" borderId="27" xfId="0" applyNumberFormat="1" applyFont="1" applyBorder="1" applyAlignment="1">
      <alignment horizontal="center"/>
    </xf>
    <xf numFmtId="2" fontId="11" fillId="0" borderId="21" xfId="0" applyNumberFormat="1" applyFont="1" applyBorder="1" applyAlignment="1">
      <alignment horizontal="center" vertical="center"/>
    </xf>
    <xf numFmtId="2" fontId="11" fillId="0" borderId="1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5" fontId="41" fillId="0" borderId="16" xfId="0" applyNumberFormat="1" applyFont="1" applyBorder="1" applyAlignment="1">
      <alignment horizontal="center"/>
    </xf>
    <xf numFmtId="1" fontId="42" fillId="0" borderId="13" xfId="0" applyNumberFormat="1" applyFont="1" applyBorder="1" applyAlignment="1" applyProtection="1">
      <alignment horizontal="center" vertical="center" wrapText="1"/>
      <protection locked="0"/>
    </xf>
    <xf numFmtId="165" fontId="42" fillId="0" borderId="16" xfId="0" applyNumberFormat="1" applyFont="1" applyBorder="1" applyAlignment="1">
      <alignment horizontal="center"/>
    </xf>
    <xf numFmtId="165" fontId="44" fillId="0" borderId="16" xfId="0" applyNumberFormat="1" applyFont="1" applyBorder="1" applyAlignment="1">
      <alignment horizontal="center" vertical="center"/>
    </xf>
    <xf numFmtId="165" fontId="42" fillId="24" borderId="12" xfId="0" applyNumberFormat="1" applyFont="1" applyFill="1" applyBorder="1" applyAlignment="1">
      <alignment vertical="center" wrapText="1"/>
    </xf>
    <xf numFmtId="4" fontId="11" fillId="24" borderId="12" xfId="0" applyNumberFormat="1" applyFont="1" applyFill="1" applyBorder="1" applyAlignment="1">
      <alignment horizontal="center" vertical="center" wrapText="1"/>
    </xf>
    <xf numFmtId="165" fontId="11" fillId="24" borderId="15" xfId="0" applyNumberFormat="1" applyFont="1" applyFill="1" applyBorder="1" applyAlignment="1">
      <alignment horizontal="center" vertical="center" wrapText="1"/>
    </xf>
    <xf numFmtId="165" fontId="11" fillId="24" borderId="12" xfId="0" applyNumberFormat="1" applyFont="1" applyFill="1" applyBorder="1" applyAlignment="1">
      <alignment horizontal="center" vertical="center" wrapText="1"/>
    </xf>
    <xf numFmtId="2" fontId="11" fillId="24" borderId="15" xfId="0" applyNumberFormat="1" applyFont="1" applyFill="1" applyBorder="1" applyAlignment="1">
      <alignment horizontal="left" vertical="center" wrapText="1"/>
    </xf>
    <xf numFmtId="2" fontId="11" fillId="24" borderId="12" xfId="0" applyNumberFormat="1" applyFont="1" applyFill="1" applyBorder="1" applyAlignment="1">
      <alignment horizontal="left" vertical="center" wrapText="1"/>
    </xf>
    <xf numFmtId="2" fontId="11" fillId="24" borderId="26" xfId="0" applyNumberFormat="1" applyFont="1" applyFill="1" applyBorder="1" applyAlignment="1">
      <alignment horizontal="left" vertical="center" wrapText="1"/>
    </xf>
    <xf numFmtId="0" fontId="11" fillId="0" borderId="34" xfId="0" applyFont="1" applyBorder="1" applyAlignment="1">
      <alignment horizontal="center" vertical="center"/>
    </xf>
    <xf numFmtId="2" fontId="11" fillId="0" borderId="26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2" fontId="11" fillId="0" borderId="35" xfId="0" applyNumberFormat="1" applyFont="1" applyBorder="1" applyAlignment="1">
      <alignment horizontal="center" vertical="center"/>
    </xf>
    <xf numFmtId="1" fontId="42" fillId="0" borderId="16" xfId="0" applyNumberFormat="1" applyFont="1" applyBorder="1" applyAlignment="1" applyProtection="1">
      <alignment horizontal="center" vertical="center" wrapText="1"/>
      <protection locked="0"/>
    </xf>
    <xf numFmtId="2" fontId="11" fillId="24" borderId="20" xfId="0" applyNumberFormat="1" applyFont="1" applyFill="1" applyBorder="1" applyAlignment="1">
      <alignment horizontal="left" vertical="center" wrapText="1"/>
    </xf>
    <xf numFmtId="2" fontId="11" fillId="24" borderId="17" xfId="0" applyNumberFormat="1" applyFont="1" applyFill="1" applyBorder="1" applyAlignment="1">
      <alignment horizontal="center" vertical="center"/>
    </xf>
    <xf numFmtId="2" fontId="11" fillId="24" borderId="12" xfId="0" applyNumberFormat="1" applyFont="1" applyFill="1" applyBorder="1" applyAlignment="1">
      <alignment horizontal="center" vertical="center"/>
    </xf>
    <xf numFmtId="2" fontId="11" fillId="24" borderId="28" xfId="0" applyNumberFormat="1" applyFont="1" applyFill="1" applyBorder="1" applyAlignment="1">
      <alignment horizontal="center" vertical="center"/>
    </xf>
    <xf numFmtId="165" fontId="11" fillId="24" borderId="26" xfId="0" applyNumberFormat="1" applyFont="1" applyFill="1" applyBorder="1" applyAlignment="1">
      <alignment horizontal="center" vertical="center" wrapText="1"/>
    </xf>
    <xf numFmtId="0" fontId="8" fillId="24" borderId="15" xfId="0" applyFont="1" applyFill="1" applyBorder="1" applyAlignment="1">
      <alignment horizontal="center" vertical="center"/>
    </xf>
    <xf numFmtId="2" fontId="11" fillId="24" borderId="15" xfId="0" applyNumberFormat="1" applyFont="1" applyFill="1" applyBorder="1" applyAlignment="1">
      <alignment horizontal="center" vertical="center"/>
    </xf>
    <xf numFmtId="0" fontId="8" fillId="24" borderId="12" xfId="0" applyFont="1" applyFill="1" applyBorder="1" applyAlignment="1">
      <alignment horizontal="center" vertical="center"/>
    </xf>
    <xf numFmtId="0" fontId="11" fillId="24" borderId="14" xfId="0" applyFont="1" applyFill="1" applyBorder="1" applyAlignment="1">
      <alignment horizontal="center" vertical="center"/>
    </xf>
    <xf numFmtId="2" fontId="11" fillId="24" borderId="14" xfId="0" applyNumberFormat="1" applyFont="1" applyFill="1" applyBorder="1" applyAlignment="1">
      <alignment horizontal="left" vertical="center" wrapText="1"/>
    </xf>
    <xf numFmtId="0" fontId="11" fillId="24" borderId="12" xfId="0" applyFont="1" applyFill="1" applyBorder="1" applyAlignment="1">
      <alignment horizontal="center" vertical="center"/>
    </xf>
    <xf numFmtId="0" fontId="8" fillId="24" borderId="26" xfId="0" applyFont="1" applyFill="1" applyBorder="1" applyAlignment="1">
      <alignment horizontal="center" vertical="center"/>
    </xf>
    <xf numFmtId="2" fontId="11" fillId="24" borderId="34" xfId="0" applyNumberFormat="1" applyFont="1" applyFill="1" applyBorder="1" applyAlignment="1">
      <alignment horizontal="left" vertical="center" wrapText="1"/>
    </xf>
    <xf numFmtId="2" fontId="8" fillId="24" borderId="12" xfId="0" applyNumberFormat="1" applyFont="1" applyFill="1" applyBorder="1" applyAlignment="1">
      <alignment horizontal="left" vertical="center" wrapText="1"/>
    </xf>
    <xf numFmtId="2" fontId="11" fillId="24" borderId="22" xfId="0" applyNumberFormat="1" applyFont="1" applyFill="1" applyBorder="1" applyAlignment="1">
      <alignment horizontal="left" vertical="center" wrapText="1"/>
    </xf>
    <xf numFmtId="0" fontId="5" fillId="24" borderId="14" xfId="0" applyFont="1" applyFill="1" applyBorder="1" applyAlignment="1">
      <alignment horizontal="center" vertical="center"/>
    </xf>
    <xf numFmtId="2" fontId="11" fillId="24" borderId="19" xfId="0" applyNumberFormat="1" applyFont="1" applyFill="1" applyBorder="1" applyAlignment="1">
      <alignment horizontal="left" vertical="center" wrapText="1"/>
    </xf>
    <xf numFmtId="0" fontId="5" fillId="24" borderId="12" xfId="0" applyFont="1" applyFill="1" applyBorder="1" applyAlignment="1">
      <alignment horizontal="center" vertical="center"/>
    </xf>
    <xf numFmtId="2" fontId="8" fillId="24" borderId="14" xfId="0" applyNumberFormat="1" applyFont="1" applyFill="1" applyBorder="1" applyAlignment="1">
      <alignment horizontal="left" vertical="center" wrapText="1"/>
    </xf>
    <xf numFmtId="2" fontId="11" fillId="24" borderId="25" xfId="0" applyNumberFormat="1" applyFont="1" applyFill="1" applyBorder="1" applyAlignment="1">
      <alignment horizontal="center" vertical="center"/>
    </xf>
    <xf numFmtId="165" fontId="42" fillId="24" borderId="33" xfId="0" applyNumberFormat="1" applyFont="1" applyFill="1" applyBorder="1" applyAlignment="1">
      <alignment horizontal="center" vertical="center"/>
    </xf>
    <xf numFmtId="165" fontId="42" fillId="24" borderId="24" xfId="0" applyNumberFormat="1" applyFont="1" applyFill="1" applyBorder="1" applyAlignment="1">
      <alignment horizontal="center" vertical="center"/>
    </xf>
    <xf numFmtId="165" fontId="42" fillId="24" borderId="12" xfId="0" applyNumberFormat="1" applyFont="1" applyFill="1" applyBorder="1" applyAlignment="1">
      <alignment horizontal="center" vertical="center"/>
    </xf>
    <xf numFmtId="2" fontId="11" fillId="24" borderId="22" xfId="0" applyNumberFormat="1" applyFont="1" applyFill="1" applyBorder="1" applyAlignment="1">
      <alignment horizontal="center" vertical="center" wrapText="1"/>
    </xf>
    <xf numFmtId="2" fontId="11" fillId="24" borderId="20" xfId="0" applyNumberFormat="1" applyFont="1" applyFill="1" applyBorder="1" applyAlignment="1">
      <alignment horizontal="center" vertical="center" wrapText="1"/>
    </xf>
    <xf numFmtId="2" fontId="11" fillId="24" borderId="34" xfId="0" applyNumberFormat="1" applyFont="1" applyFill="1" applyBorder="1" applyAlignment="1">
      <alignment horizontal="center" vertical="center" wrapText="1"/>
    </xf>
    <xf numFmtId="2" fontId="11" fillId="24" borderId="19" xfId="0" applyNumberFormat="1" applyFont="1" applyFill="1" applyBorder="1" applyAlignment="1">
      <alignment horizontal="center" vertical="center" wrapText="1"/>
    </xf>
    <xf numFmtId="165" fontId="11" fillId="24" borderId="17" xfId="0" applyNumberFormat="1" applyFont="1" applyFill="1" applyBorder="1" applyAlignment="1">
      <alignment horizontal="center" vertical="top" wrapText="1"/>
    </xf>
    <xf numFmtId="0" fontId="48" fillId="0" borderId="13" xfId="0" applyFont="1" applyBorder="1" applyAlignment="1">
      <alignment horizontal="center" vertical="center"/>
    </xf>
    <xf numFmtId="1" fontId="48" fillId="0" borderId="11" xfId="0" applyNumberFormat="1" applyFont="1" applyBorder="1" applyAlignment="1">
      <alignment horizontal="center" vertical="center" wrapText="1"/>
    </xf>
    <xf numFmtId="1" fontId="48" fillId="0" borderId="13" xfId="0" applyNumberFormat="1" applyFont="1" applyBorder="1" applyAlignment="1">
      <alignment horizontal="center" vertical="center" wrapText="1"/>
    </xf>
    <xf numFmtId="0" fontId="49" fillId="0" borderId="0" xfId="0" applyFont="1"/>
    <xf numFmtId="0" fontId="2" fillId="0" borderId="0" xfId="0" applyFont="1" applyAlignment="1">
      <alignment horizontal="center"/>
    </xf>
    <xf numFmtId="165" fontId="11" fillId="24" borderId="33" xfId="0" applyNumberFormat="1" applyFont="1" applyFill="1" applyBorder="1" applyAlignment="1">
      <alignment horizontal="center" vertical="center" wrapText="1"/>
    </xf>
    <xf numFmtId="165" fontId="11" fillId="24" borderId="23" xfId="0" applyNumberFormat="1" applyFont="1" applyFill="1" applyBorder="1" applyAlignment="1">
      <alignment horizontal="center" vertical="center" wrapText="1"/>
    </xf>
    <xf numFmtId="165" fontId="11" fillId="24" borderId="14" xfId="0" applyNumberFormat="1" applyFont="1" applyFill="1" applyBorder="1" applyAlignment="1">
      <alignment horizontal="center" vertical="center" wrapText="1"/>
    </xf>
    <xf numFmtId="165" fontId="11" fillId="24" borderId="17" xfId="0" applyNumberFormat="1" applyFont="1" applyFill="1" applyBorder="1" applyAlignment="1">
      <alignment horizontal="center" vertical="center" wrapText="1"/>
    </xf>
    <xf numFmtId="2" fontId="11" fillId="24" borderId="23" xfId="0" applyNumberFormat="1" applyFont="1" applyFill="1" applyBorder="1" applyAlignment="1">
      <alignment horizontal="left" vertical="center" wrapText="1"/>
    </xf>
    <xf numFmtId="2" fontId="10" fillId="24" borderId="13" xfId="0" applyNumberFormat="1" applyFont="1" applyFill="1" applyBorder="1" applyAlignment="1">
      <alignment horizontal="left" vertical="center" wrapText="1"/>
    </xf>
    <xf numFmtId="2" fontId="11" fillId="24" borderId="16" xfId="0" applyNumberFormat="1" applyFont="1" applyFill="1" applyBorder="1" applyAlignment="1">
      <alignment horizontal="center" vertical="center"/>
    </xf>
    <xf numFmtId="2" fontId="11" fillId="24" borderId="26" xfId="0" applyNumberFormat="1" applyFont="1" applyFill="1" applyBorder="1" applyAlignment="1">
      <alignment horizontal="center" vertical="center"/>
    </xf>
    <xf numFmtId="0" fontId="10" fillId="24" borderId="13" xfId="0" applyFont="1" applyFill="1" applyBorder="1" applyAlignment="1">
      <alignment horizontal="center" vertical="center"/>
    </xf>
    <xf numFmtId="165" fontId="41" fillId="24" borderId="16" xfId="0" applyNumberFormat="1" applyFont="1" applyFill="1" applyBorder="1" applyAlignment="1">
      <alignment horizontal="center" vertical="center"/>
    </xf>
    <xf numFmtId="2" fontId="42" fillId="24" borderId="16" xfId="0" applyNumberFormat="1" applyFont="1" applyFill="1" applyBorder="1" applyAlignment="1">
      <alignment horizontal="center" vertical="center"/>
    </xf>
    <xf numFmtId="0" fontId="6" fillId="24" borderId="0" xfId="0" applyFont="1" applyFill="1"/>
    <xf numFmtId="0" fontId="8" fillId="24" borderId="23" xfId="0" applyFont="1" applyFill="1" applyBorder="1" applyAlignment="1">
      <alignment horizontal="center" vertical="center"/>
    </xf>
    <xf numFmtId="2" fontId="11" fillId="24" borderId="26" xfId="0" applyNumberFormat="1" applyFont="1" applyFill="1" applyBorder="1" applyAlignment="1">
      <alignment horizontal="center" vertical="center" wrapText="1"/>
    </xf>
    <xf numFmtId="1" fontId="11" fillId="0" borderId="13" xfId="0" applyNumberFormat="1" applyFont="1" applyBorder="1" applyAlignment="1">
      <alignment horizontal="center" vertical="center" wrapText="1"/>
    </xf>
    <xf numFmtId="165" fontId="42" fillId="24" borderId="12" xfId="0" applyNumberFormat="1" applyFont="1" applyFill="1" applyBorder="1" applyAlignment="1">
      <alignment horizontal="center" vertical="center" wrapText="1"/>
    </xf>
    <xf numFmtId="0" fontId="10" fillId="24" borderId="13" xfId="0" applyFont="1" applyFill="1" applyBorder="1" applyAlignment="1">
      <alignment horizontal="center"/>
    </xf>
    <xf numFmtId="2" fontId="10" fillId="24" borderId="13" xfId="0" applyNumberFormat="1" applyFont="1" applyFill="1" applyBorder="1" applyAlignment="1">
      <alignment horizontal="left" wrapText="1"/>
    </xf>
    <xf numFmtId="165" fontId="10" fillId="24" borderId="16" xfId="0" applyNumberFormat="1" applyFont="1" applyFill="1" applyBorder="1" applyAlignment="1">
      <alignment horizontal="center"/>
    </xf>
    <xf numFmtId="165" fontId="11" fillId="24" borderId="13" xfId="0" applyNumberFormat="1" applyFont="1" applyFill="1" applyBorder="1" applyAlignment="1">
      <alignment horizontal="center"/>
    </xf>
    <xf numFmtId="0" fontId="10" fillId="24" borderId="15" xfId="0" applyFont="1" applyFill="1" applyBorder="1" applyAlignment="1">
      <alignment horizontal="center"/>
    </xf>
    <xf numFmtId="2" fontId="8" fillId="24" borderId="15" xfId="0" applyNumberFormat="1" applyFont="1" applyFill="1" applyBorder="1" applyAlignment="1">
      <alignment horizontal="left" wrapText="1"/>
    </xf>
    <xf numFmtId="165" fontId="10" fillId="24" borderId="17" xfId="0" applyNumberFormat="1" applyFont="1" applyFill="1" applyBorder="1" applyAlignment="1">
      <alignment horizontal="center"/>
    </xf>
    <xf numFmtId="2" fontId="8" fillId="24" borderId="12" xfId="0" applyNumberFormat="1" applyFont="1" applyFill="1" applyBorder="1" applyAlignment="1">
      <alignment horizontal="left" wrapText="1"/>
    </xf>
    <xf numFmtId="165" fontId="11" fillId="24" borderId="12" xfId="0" applyNumberFormat="1" applyFont="1" applyFill="1" applyBorder="1" applyAlignment="1">
      <alignment horizontal="center" vertical="center"/>
    </xf>
    <xf numFmtId="0" fontId="11" fillId="24" borderId="23" xfId="0" applyFont="1" applyFill="1" applyBorder="1" applyAlignment="1">
      <alignment horizontal="center" vertical="center"/>
    </xf>
    <xf numFmtId="165" fontId="41" fillId="24" borderId="16" xfId="0" applyNumberFormat="1" applyFont="1" applyFill="1" applyBorder="1" applyAlignment="1">
      <alignment horizontal="center"/>
    </xf>
    <xf numFmtId="0" fontId="8" fillId="24" borderId="14" xfId="0" applyFont="1" applyFill="1" applyBorder="1" applyAlignment="1">
      <alignment horizontal="center" vertical="center"/>
    </xf>
    <xf numFmtId="165" fontId="11" fillId="24" borderId="15" xfId="0" applyNumberFormat="1" applyFont="1" applyFill="1" applyBorder="1" applyAlignment="1">
      <alignment horizontal="center" vertical="center"/>
    </xf>
    <xf numFmtId="0" fontId="6" fillId="24" borderId="29" xfId="0" applyFont="1" applyFill="1" applyBorder="1"/>
    <xf numFmtId="2" fontId="11" fillId="24" borderId="14" xfId="0" applyNumberFormat="1" applyFont="1" applyFill="1" applyBorder="1" applyAlignment="1">
      <alignment horizontal="center" vertical="center" wrapText="1"/>
    </xf>
    <xf numFmtId="2" fontId="10" fillId="24" borderId="16" xfId="0" applyNumberFormat="1" applyFont="1" applyFill="1" applyBorder="1" applyAlignment="1">
      <alignment horizontal="center"/>
    </xf>
    <xf numFmtId="0" fontId="43" fillId="24" borderId="33" xfId="0" applyFont="1" applyFill="1" applyBorder="1" applyAlignment="1">
      <alignment horizontal="center"/>
    </xf>
    <xf numFmtId="4" fontId="11" fillId="24" borderId="14" xfId="0" applyNumberFormat="1" applyFont="1" applyFill="1" applyBorder="1" applyAlignment="1">
      <alignment horizontal="center" vertical="center" wrapText="1"/>
    </xf>
    <xf numFmtId="4" fontId="42" fillId="24" borderId="24" xfId="0" applyNumberFormat="1" applyFont="1" applyFill="1" applyBorder="1" applyAlignment="1">
      <alignment horizontal="center" vertical="center" wrapText="1"/>
    </xf>
    <xf numFmtId="4" fontId="42" fillId="24" borderId="12" xfId="0" applyNumberFormat="1" applyFont="1" applyFill="1" applyBorder="1" applyAlignment="1">
      <alignment horizontal="center" vertical="center" wrapText="1"/>
    </xf>
    <xf numFmtId="165" fontId="48" fillId="24" borderId="12" xfId="0" applyNumberFormat="1" applyFont="1" applyFill="1" applyBorder="1" applyAlignment="1">
      <alignment horizontal="center" vertical="center" wrapText="1"/>
    </xf>
    <xf numFmtId="165" fontId="41" fillId="24" borderId="13" xfId="0" applyNumberFormat="1" applyFont="1" applyFill="1" applyBorder="1" applyAlignment="1">
      <alignment horizontal="center"/>
    </xf>
    <xf numFmtId="165" fontId="44" fillId="24" borderId="13" xfId="0" applyNumberFormat="1" applyFont="1" applyFill="1" applyBorder="1" applyAlignment="1">
      <alignment horizontal="center" vertical="center"/>
    </xf>
    <xf numFmtId="0" fontId="11" fillId="24" borderId="15" xfId="0" applyFont="1" applyFill="1" applyBorder="1" applyAlignment="1">
      <alignment horizontal="center" vertical="center"/>
    </xf>
    <xf numFmtId="2" fontId="8" fillId="24" borderId="15" xfId="0" applyNumberFormat="1" applyFont="1" applyFill="1" applyBorder="1" applyAlignment="1">
      <alignment horizontal="left" vertical="center" wrapText="1"/>
    </xf>
    <xf numFmtId="0" fontId="2" fillId="24" borderId="30" xfId="0" applyFont="1" applyFill="1" applyBorder="1"/>
    <xf numFmtId="0" fontId="2" fillId="24" borderId="15" xfId="0" applyFont="1" applyFill="1" applyBorder="1"/>
    <xf numFmtId="2" fontId="11" fillId="24" borderId="12" xfId="0" applyNumberFormat="1" applyFont="1" applyFill="1" applyBorder="1" applyAlignment="1">
      <alignment horizontal="center" vertical="center" wrapText="1"/>
    </xf>
    <xf numFmtId="2" fontId="42" fillId="24" borderId="21" xfId="0" applyNumberFormat="1" applyFont="1" applyFill="1" applyBorder="1" applyAlignment="1">
      <alignment horizontal="center" vertical="center"/>
    </xf>
    <xf numFmtId="2" fontId="42" fillId="24" borderId="12" xfId="0" applyNumberFormat="1" applyFont="1" applyFill="1" applyBorder="1" applyAlignment="1">
      <alignment horizontal="center" vertical="center"/>
    </xf>
    <xf numFmtId="0" fontId="43" fillId="24" borderId="12" xfId="0" applyFont="1" applyFill="1" applyBorder="1"/>
    <xf numFmtId="0" fontId="11" fillId="24" borderId="26" xfId="0" applyFont="1" applyFill="1" applyBorder="1" applyAlignment="1">
      <alignment horizontal="center" vertical="center"/>
    </xf>
    <xf numFmtId="0" fontId="3" fillId="24" borderId="0" xfId="0" applyFont="1" applyFill="1"/>
    <xf numFmtId="0" fontId="2" fillId="24" borderId="0" xfId="0" applyFont="1" applyFill="1"/>
    <xf numFmtId="0" fontId="5" fillId="24" borderId="0" xfId="0" applyFont="1" applyFill="1" applyAlignment="1">
      <alignment horizontal="right"/>
    </xf>
    <xf numFmtId="0" fontId="40" fillId="24" borderId="0" xfId="0" applyFont="1" applyFill="1"/>
    <xf numFmtId="0" fontId="11" fillId="24" borderId="11" xfId="0" applyFont="1" applyFill="1" applyBorder="1" applyAlignment="1">
      <alignment horizontal="center" vertical="center" wrapText="1"/>
    </xf>
    <xf numFmtId="2" fontId="13" fillId="24" borderId="13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13" xfId="0" applyFont="1" applyFill="1" applyBorder="1" applyAlignment="1">
      <alignment horizontal="center" vertical="center"/>
    </xf>
    <xf numFmtId="1" fontId="11" fillId="24" borderId="11" xfId="0" applyNumberFormat="1" applyFont="1" applyFill="1" applyBorder="1" applyAlignment="1">
      <alignment horizontal="center" vertical="center" wrapText="1"/>
    </xf>
    <xf numFmtId="1" fontId="11" fillId="24" borderId="13" xfId="0" applyNumberFormat="1" applyFont="1" applyFill="1" applyBorder="1" applyAlignment="1">
      <alignment horizontal="center" vertical="center" wrapText="1"/>
    </xf>
    <xf numFmtId="2" fontId="10" fillId="24" borderId="11" xfId="0" applyNumberFormat="1" applyFont="1" applyFill="1" applyBorder="1" applyAlignment="1">
      <alignment horizontal="left" wrapText="1"/>
    </xf>
    <xf numFmtId="165" fontId="10" fillId="24" borderId="37" xfId="0" applyNumberFormat="1" applyFont="1" applyFill="1" applyBorder="1" applyAlignment="1">
      <alignment horizontal="center"/>
    </xf>
    <xf numFmtId="165" fontId="45" fillId="24" borderId="13" xfId="0" applyNumberFormat="1" applyFont="1" applyFill="1" applyBorder="1" applyAlignment="1">
      <alignment horizontal="center"/>
    </xf>
    <xf numFmtId="2" fontId="10" fillId="24" borderId="11" xfId="0" applyNumberFormat="1" applyFont="1" applyFill="1" applyBorder="1" applyAlignment="1">
      <alignment horizontal="left" vertical="center" wrapText="1"/>
    </xf>
    <xf numFmtId="2" fontId="11" fillId="24" borderId="11" xfId="0" applyNumberFormat="1" applyFont="1" applyFill="1" applyBorder="1" applyAlignment="1">
      <alignment horizontal="center" vertical="center" wrapText="1"/>
    </xf>
    <xf numFmtId="165" fontId="42" fillId="24" borderId="13" xfId="0" applyNumberFormat="1" applyFont="1" applyFill="1" applyBorder="1" applyAlignment="1">
      <alignment horizontal="center" vertical="center" wrapText="1"/>
    </xf>
    <xf numFmtId="0" fontId="5" fillId="24" borderId="15" xfId="0" applyFont="1" applyFill="1" applyBorder="1" applyAlignment="1">
      <alignment horizontal="center" vertical="center"/>
    </xf>
    <xf numFmtId="0" fontId="3" fillId="24" borderId="12" xfId="0" applyFont="1" applyFill="1" applyBorder="1" applyAlignment="1">
      <alignment horizontal="center" vertical="center"/>
    </xf>
    <xf numFmtId="0" fontId="5" fillId="24" borderId="26" xfId="0" applyFont="1" applyFill="1" applyBorder="1" applyAlignment="1">
      <alignment horizontal="center" vertical="center"/>
    </xf>
    <xf numFmtId="165" fontId="46" fillId="24" borderId="13" xfId="0" applyNumberFormat="1" applyFont="1" applyFill="1" applyBorder="1" applyAlignment="1">
      <alignment horizontal="center"/>
    </xf>
    <xf numFmtId="0" fontId="3" fillId="24" borderId="15" xfId="0" applyFont="1" applyFill="1" applyBorder="1" applyAlignment="1">
      <alignment horizontal="center" vertical="center"/>
    </xf>
    <xf numFmtId="0" fontId="3" fillId="24" borderId="14" xfId="0" applyFont="1" applyFill="1" applyBorder="1" applyAlignment="1">
      <alignment horizontal="center" vertical="center"/>
    </xf>
    <xf numFmtId="0" fontId="5" fillId="24" borderId="27" xfId="0" applyFont="1" applyFill="1" applyBorder="1" applyAlignment="1">
      <alignment horizontal="center" vertical="center"/>
    </xf>
    <xf numFmtId="2" fontId="11" fillId="24" borderId="18" xfId="0" applyNumberFormat="1" applyFont="1" applyFill="1" applyBorder="1" applyAlignment="1">
      <alignment horizontal="left" vertical="center" wrapText="1"/>
    </xf>
    <xf numFmtId="2" fontId="11" fillId="24" borderId="18" xfId="0" applyNumberFormat="1" applyFont="1" applyFill="1" applyBorder="1" applyAlignment="1">
      <alignment horizontal="center" vertical="center" wrapText="1"/>
    </xf>
    <xf numFmtId="165" fontId="42" fillId="24" borderId="13" xfId="0" applyNumberFormat="1" applyFont="1" applyFill="1" applyBorder="1" applyAlignment="1">
      <alignment horizontal="center"/>
    </xf>
    <xf numFmtId="2" fontId="10" fillId="24" borderId="15" xfId="0" applyNumberFormat="1" applyFont="1" applyFill="1" applyBorder="1" applyAlignment="1">
      <alignment horizontal="left" wrapText="1"/>
    </xf>
    <xf numFmtId="165" fontId="41" fillId="24" borderId="17" xfId="0" applyNumberFormat="1" applyFont="1" applyFill="1" applyBorder="1" applyAlignment="1">
      <alignment horizontal="center"/>
    </xf>
    <xf numFmtId="2" fontId="10" fillId="24" borderId="12" xfId="0" applyNumberFormat="1" applyFont="1" applyFill="1" applyBorder="1" applyAlignment="1">
      <alignment horizontal="left" wrapText="1"/>
    </xf>
    <xf numFmtId="0" fontId="11" fillId="24" borderId="24" xfId="0" applyFont="1" applyFill="1" applyBorder="1" applyAlignment="1">
      <alignment horizontal="center" vertical="center"/>
    </xf>
    <xf numFmtId="2" fontId="42" fillId="24" borderId="14" xfId="0" applyNumberFormat="1" applyFont="1" applyFill="1" applyBorder="1" applyAlignment="1">
      <alignment horizontal="center" vertical="center"/>
    </xf>
    <xf numFmtId="165" fontId="42" fillId="24" borderId="15" xfId="0" applyNumberFormat="1" applyFont="1" applyFill="1" applyBorder="1" applyAlignment="1">
      <alignment horizontal="center" vertical="center"/>
    </xf>
    <xf numFmtId="2" fontId="42" fillId="24" borderId="23" xfId="0" applyNumberFormat="1" applyFont="1" applyFill="1" applyBorder="1" applyAlignment="1">
      <alignment horizontal="center" vertical="center"/>
    </xf>
    <xf numFmtId="2" fontId="42" fillId="24" borderId="12" xfId="0" applyNumberFormat="1" applyFont="1" applyFill="1" applyBorder="1" applyAlignment="1">
      <alignment vertical="center"/>
    </xf>
    <xf numFmtId="2" fontId="42" fillId="24" borderId="26" xfId="0" applyNumberFormat="1" applyFont="1" applyFill="1" applyBorder="1" applyAlignment="1">
      <alignment horizontal="center" vertical="center"/>
    </xf>
    <xf numFmtId="2" fontId="42" fillId="24" borderId="26" xfId="0" applyNumberFormat="1" applyFont="1" applyFill="1" applyBorder="1" applyAlignment="1">
      <alignment vertical="center"/>
    </xf>
    <xf numFmtId="2" fontId="41" fillId="24" borderId="16" xfId="0" applyNumberFormat="1" applyFont="1" applyFill="1" applyBorder="1" applyAlignment="1">
      <alignment horizontal="center"/>
    </xf>
    <xf numFmtId="165" fontId="42" fillId="24" borderId="15" xfId="0" applyNumberFormat="1" applyFont="1" applyFill="1" applyBorder="1" applyAlignment="1">
      <alignment vertical="center" wrapText="1"/>
    </xf>
    <xf numFmtId="165" fontId="42" fillId="24" borderId="26" xfId="0" applyNumberFormat="1" applyFont="1" applyFill="1" applyBorder="1" applyAlignment="1">
      <alignment vertical="center" wrapText="1"/>
    </xf>
    <xf numFmtId="165" fontId="42" fillId="24" borderId="13" xfId="0" applyNumberFormat="1" applyFont="1" applyFill="1" applyBorder="1" applyAlignment="1">
      <alignment vertical="center" wrapText="1"/>
    </xf>
    <xf numFmtId="4" fontId="11" fillId="24" borderId="15" xfId="0" applyNumberFormat="1" applyFont="1" applyFill="1" applyBorder="1" applyAlignment="1">
      <alignment horizontal="center" vertical="center" wrapText="1"/>
    </xf>
    <xf numFmtId="4" fontId="42" fillId="24" borderId="15" xfId="0" applyNumberFormat="1" applyFont="1" applyFill="1" applyBorder="1" applyAlignment="1">
      <alignment horizontal="center" vertical="center" wrapText="1"/>
    </xf>
    <xf numFmtId="4" fontId="42" fillId="24" borderId="15" xfId="0" applyNumberFormat="1" applyFont="1" applyFill="1" applyBorder="1" applyAlignment="1">
      <alignment vertical="center" wrapText="1"/>
    </xf>
    <xf numFmtId="4" fontId="42" fillId="24" borderId="12" xfId="0" applyNumberFormat="1" applyFont="1" applyFill="1" applyBorder="1" applyAlignment="1">
      <alignment vertical="center" wrapText="1"/>
    </xf>
    <xf numFmtId="165" fontId="11" fillId="24" borderId="12" xfId="0" applyNumberFormat="1" applyFont="1" applyFill="1" applyBorder="1" applyAlignment="1">
      <alignment vertical="center" wrapText="1"/>
    </xf>
    <xf numFmtId="2" fontId="42" fillId="24" borderId="17" xfId="0" applyNumberFormat="1" applyFont="1" applyFill="1" applyBorder="1" applyAlignment="1">
      <alignment horizontal="center" vertical="center"/>
    </xf>
    <xf numFmtId="0" fontId="10" fillId="24" borderId="33" xfId="0" applyFont="1" applyFill="1" applyBorder="1" applyAlignment="1">
      <alignment horizontal="center" vertical="center"/>
    </xf>
    <xf numFmtId="2" fontId="10" fillId="24" borderId="33" xfId="0" applyNumberFormat="1" applyFont="1" applyFill="1" applyBorder="1" applyAlignment="1">
      <alignment horizontal="left" vertical="center" wrapText="1"/>
    </xf>
    <xf numFmtId="2" fontId="10" fillId="24" borderId="38" xfId="0" applyNumberFormat="1" applyFont="1" applyFill="1" applyBorder="1" applyAlignment="1">
      <alignment horizontal="center"/>
    </xf>
    <xf numFmtId="2" fontId="41" fillId="24" borderId="38" xfId="0" applyNumberFormat="1" applyFont="1" applyFill="1" applyBorder="1" applyAlignment="1">
      <alignment horizontal="center"/>
    </xf>
    <xf numFmtId="165" fontId="41" fillId="24" borderId="38" xfId="0" applyNumberFormat="1" applyFont="1" applyFill="1" applyBorder="1" applyAlignment="1">
      <alignment horizontal="center"/>
    </xf>
    <xf numFmtId="2" fontId="11" fillId="24" borderId="15" xfId="0" applyNumberFormat="1" applyFont="1" applyFill="1" applyBorder="1" applyAlignment="1">
      <alignment horizontal="left" wrapText="1"/>
    </xf>
    <xf numFmtId="2" fontId="11" fillId="24" borderId="15" xfId="0" applyNumberFormat="1" applyFont="1" applyFill="1" applyBorder="1" applyAlignment="1">
      <alignment horizontal="center"/>
    </xf>
    <xf numFmtId="2" fontId="11" fillId="24" borderId="17" xfId="0" applyNumberFormat="1" applyFont="1" applyFill="1" applyBorder="1" applyAlignment="1">
      <alignment horizontal="center"/>
    </xf>
    <xf numFmtId="2" fontId="11" fillId="24" borderId="12" xfId="0" applyNumberFormat="1" applyFont="1" applyFill="1" applyBorder="1" applyAlignment="1">
      <alignment horizontal="left" wrapText="1"/>
    </xf>
    <xf numFmtId="2" fontId="11" fillId="24" borderId="25" xfId="0" applyNumberFormat="1" applyFont="1" applyFill="1" applyBorder="1" applyAlignment="1">
      <alignment horizontal="center"/>
    </xf>
    <xf numFmtId="165" fontId="47" fillId="24" borderId="38" xfId="0" applyNumberFormat="1" applyFont="1" applyFill="1" applyBorder="1" applyAlignment="1">
      <alignment horizontal="center"/>
    </xf>
    <xf numFmtId="2" fontId="11" fillId="24" borderId="16" xfId="0" applyNumberFormat="1" applyFont="1" applyFill="1" applyBorder="1" applyAlignment="1">
      <alignment horizontal="center"/>
    </xf>
    <xf numFmtId="165" fontId="47" fillId="24" borderId="16" xfId="0" applyNumberFormat="1" applyFont="1" applyFill="1" applyBorder="1" applyAlignment="1">
      <alignment horizontal="center"/>
    </xf>
    <xf numFmtId="2" fontId="42" fillId="24" borderId="36" xfId="0" applyNumberFormat="1" applyFont="1" applyFill="1" applyBorder="1" applyAlignment="1">
      <alignment horizontal="center" vertical="center"/>
    </xf>
    <xf numFmtId="165" fontId="42" fillId="24" borderId="36" xfId="0" applyNumberFormat="1" applyFont="1" applyFill="1" applyBorder="1" applyAlignment="1">
      <alignment horizontal="center" vertical="center" wrapText="1"/>
    </xf>
    <xf numFmtId="165" fontId="42" fillId="24" borderId="16" xfId="0" applyNumberFormat="1" applyFont="1" applyFill="1" applyBorder="1" applyAlignment="1">
      <alignment horizontal="center" vertical="center"/>
    </xf>
    <xf numFmtId="0" fontId="11" fillId="24" borderId="22" xfId="0" applyFont="1" applyFill="1" applyBorder="1" applyAlignment="1">
      <alignment horizontal="center" vertical="center"/>
    </xf>
    <xf numFmtId="0" fontId="8" fillId="24" borderId="20" xfId="0" applyFont="1" applyFill="1" applyBorder="1" applyAlignment="1">
      <alignment horizontal="center" vertical="center"/>
    </xf>
    <xf numFmtId="0" fontId="8" fillId="24" borderId="34" xfId="0" applyFont="1" applyFill="1" applyBorder="1" applyAlignment="1">
      <alignment horizontal="center" vertical="center"/>
    </xf>
    <xf numFmtId="0" fontId="43" fillId="24" borderId="29" xfId="0" applyFont="1" applyFill="1" applyBorder="1"/>
    <xf numFmtId="4" fontId="42" fillId="24" borderId="14" xfId="0" applyNumberFormat="1" applyFont="1" applyFill="1" applyBorder="1" applyAlignment="1">
      <alignment horizontal="center" vertical="center" wrapText="1"/>
    </xf>
    <xf numFmtId="2" fontId="42" fillId="24" borderId="25" xfId="0" applyNumberFormat="1" applyFont="1" applyFill="1" applyBorder="1" applyAlignment="1">
      <alignment horizontal="center" vertical="center"/>
    </xf>
    <xf numFmtId="2" fontId="41" fillId="24" borderId="13" xfId="0" applyNumberFormat="1" applyFont="1" applyFill="1" applyBorder="1" applyAlignment="1">
      <alignment horizontal="left" vertical="center" wrapText="1"/>
    </xf>
    <xf numFmtId="2" fontId="42" fillId="24" borderId="15" xfId="0" applyNumberFormat="1" applyFont="1" applyFill="1" applyBorder="1" applyAlignment="1">
      <alignment horizontal="center" vertical="center"/>
    </xf>
    <xf numFmtId="0" fontId="50" fillId="24" borderId="15" xfId="0" applyFont="1" applyFill="1" applyBorder="1"/>
    <xf numFmtId="2" fontId="42" fillId="24" borderId="11" xfId="0" applyNumberFormat="1" applyFont="1" applyFill="1" applyBorder="1" applyAlignment="1">
      <alignment horizontal="center" vertical="center" wrapText="1"/>
    </xf>
    <xf numFmtId="2" fontId="42" fillId="24" borderId="20" xfId="0" applyNumberFormat="1" applyFont="1" applyFill="1" applyBorder="1" applyAlignment="1">
      <alignment horizontal="center" vertical="center" wrapText="1"/>
    </xf>
    <xf numFmtId="2" fontId="42" fillId="24" borderId="17" xfId="0" applyNumberFormat="1" applyFont="1" applyFill="1" applyBorder="1" applyAlignment="1">
      <alignment horizontal="center"/>
    </xf>
    <xf numFmtId="2" fontId="42" fillId="24" borderId="16" xfId="0" applyNumberFormat="1" applyFont="1" applyFill="1" applyBorder="1" applyAlignment="1">
      <alignment horizontal="center"/>
    </xf>
    <xf numFmtId="2" fontId="48" fillId="0" borderId="35" xfId="0" applyNumberFormat="1" applyFont="1" applyBorder="1" applyAlignment="1">
      <alignment horizontal="center" vertical="center" wrapText="1"/>
    </xf>
    <xf numFmtId="2" fontId="48" fillId="0" borderId="26" xfId="0" applyNumberFormat="1" applyFont="1" applyBorder="1" applyAlignment="1">
      <alignment horizontal="center" vertical="center" wrapText="1"/>
    </xf>
    <xf numFmtId="2" fontId="42" fillId="0" borderId="16" xfId="0" applyNumberFormat="1" applyFont="1" applyBorder="1" applyAlignment="1">
      <alignment horizontal="center" vertical="center"/>
    </xf>
    <xf numFmtId="2" fontId="42" fillId="0" borderId="12" xfId="0" applyNumberFormat="1" applyFont="1" applyBorder="1" applyAlignment="1">
      <alignment horizontal="center" vertical="center"/>
    </xf>
    <xf numFmtId="2" fontId="42" fillId="0" borderId="26" xfId="0" applyNumberFormat="1" applyFont="1" applyBorder="1" applyAlignment="1">
      <alignment horizontal="center" vertical="center"/>
    </xf>
    <xf numFmtId="0" fontId="50" fillId="24" borderId="24" xfId="0" applyFont="1" applyFill="1" applyBorder="1"/>
    <xf numFmtId="165" fontId="41" fillId="24" borderId="33" xfId="0" applyNumberFormat="1" applyFont="1" applyFill="1" applyBorder="1" applyAlignment="1">
      <alignment horizontal="center"/>
    </xf>
    <xf numFmtId="0" fontId="11" fillId="0" borderId="3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165" fontId="42" fillId="24" borderId="27" xfId="0" applyNumberFormat="1" applyFont="1" applyFill="1" applyBorder="1" applyAlignment="1">
      <alignment horizontal="center" vertical="center" wrapText="1"/>
    </xf>
    <xf numFmtId="2" fontId="11" fillId="0" borderId="35" xfId="0" applyNumberFormat="1" applyFont="1" applyBorder="1" applyAlignment="1">
      <alignment horizontal="center" vertical="center" wrapText="1"/>
    </xf>
    <xf numFmtId="165" fontId="41" fillId="24" borderId="13" xfId="0" applyNumberFormat="1" applyFont="1" applyFill="1" applyBorder="1" applyAlignment="1">
      <alignment horizontal="center" vertical="center"/>
    </xf>
    <xf numFmtId="165" fontId="41" fillId="0" borderId="13" xfId="0" applyNumberFormat="1" applyFont="1" applyBorder="1" applyAlignment="1">
      <alignment horizontal="center"/>
    </xf>
    <xf numFmtId="165" fontId="42" fillId="0" borderId="13" xfId="0" applyNumberFormat="1" applyFont="1" applyBorder="1" applyAlignment="1">
      <alignment horizontal="center"/>
    </xf>
    <xf numFmtId="165" fontId="44" fillId="0" borderId="13" xfId="0" applyNumberFormat="1" applyFont="1" applyBorder="1" applyAlignment="1">
      <alignment horizontal="center" vertical="center"/>
    </xf>
    <xf numFmtId="165" fontId="11" fillId="24" borderId="15" xfId="0" applyNumberFormat="1" applyFont="1" applyFill="1" applyBorder="1" applyAlignment="1">
      <alignment horizontal="center" vertical="top" wrapText="1"/>
    </xf>
    <xf numFmtId="2" fontId="48" fillId="24" borderId="15" xfId="0" applyNumberFormat="1" applyFont="1" applyFill="1" applyBorder="1" applyAlignment="1">
      <alignment horizontal="center" vertical="center"/>
    </xf>
    <xf numFmtId="2" fontId="48" fillId="24" borderId="17" xfId="0" applyNumberFormat="1" applyFont="1" applyFill="1" applyBorder="1" applyAlignment="1">
      <alignment horizontal="center" vertical="center"/>
    </xf>
    <xf numFmtId="2" fontId="48" fillId="24" borderId="12" xfId="0" applyNumberFormat="1" applyFont="1" applyFill="1" applyBorder="1" applyAlignment="1">
      <alignment horizontal="center" vertical="center"/>
    </xf>
    <xf numFmtId="2" fontId="48" fillId="24" borderId="21" xfId="0" applyNumberFormat="1" applyFont="1" applyFill="1" applyBorder="1" applyAlignment="1">
      <alignment horizontal="center" vertical="center"/>
    </xf>
    <xf numFmtId="2" fontId="48" fillId="0" borderId="17" xfId="0" applyNumberFormat="1" applyFont="1" applyBorder="1" applyAlignment="1">
      <alignment horizontal="center" vertical="center"/>
    </xf>
    <xf numFmtId="2" fontId="48" fillId="0" borderId="21" xfId="0" applyNumberFormat="1" applyFont="1" applyBorder="1" applyAlignment="1">
      <alignment horizontal="center" vertical="center"/>
    </xf>
    <xf numFmtId="2" fontId="48" fillId="0" borderId="28" xfId="0" applyNumberFormat="1" applyFont="1" applyBorder="1" applyAlignment="1">
      <alignment horizontal="center" vertical="center"/>
    </xf>
    <xf numFmtId="2" fontId="48" fillId="0" borderId="16" xfId="0" applyNumberFormat="1" applyFont="1" applyBorder="1" applyAlignment="1">
      <alignment horizontal="center" vertical="center"/>
    </xf>
    <xf numFmtId="2" fontId="48" fillId="0" borderId="15" xfId="0" applyNumberFormat="1" applyFont="1" applyBorder="1" applyAlignment="1">
      <alignment horizontal="center" vertical="center"/>
    </xf>
    <xf numFmtId="2" fontId="48" fillId="0" borderId="12" xfId="0" applyNumberFormat="1" applyFont="1" applyBorder="1" applyAlignment="1">
      <alignment horizontal="center" vertical="center"/>
    </xf>
    <xf numFmtId="2" fontId="48" fillId="0" borderId="26" xfId="0" applyNumberFormat="1" applyFont="1" applyBorder="1" applyAlignment="1">
      <alignment horizontal="center" vertical="center"/>
    </xf>
    <xf numFmtId="165" fontId="48" fillId="24" borderId="15" xfId="0" applyNumberFormat="1" applyFont="1" applyFill="1" applyBorder="1" applyAlignment="1">
      <alignment horizontal="center" vertical="center" wrapText="1"/>
    </xf>
    <xf numFmtId="4" fontId="48" fillId="24" borderId="12" xfId="0" applyNumberFormat="1" applyFont="1" applyFill="1" applyBorder="1" applyAlignment="1">
      <alignment horizontal="center" vertical="center" wrapText="1"/>
    </xf>
    <xf numFmtId="2" fontId="48" fillId="24" borderId="28" xfId="0" applyNumberFormat="1" applyFont="1" applyFill="1" applyBorder="1" applyAlignment="1">
      <alignment horizontal="center" vertical="center"/>
    </xf>
    <xf numFmtId="2" fontId="48" fillId="24" borderId="22" xfId="0" applyNumberFormat="1" applyFont="1" applyFill="1" applyBorder="1" applyAlignment="1">
      <alignment horizontal="center" vertical="center" wrapText="1"/>
    </xf>
    <xf numFmtId="165" fontId="48" fillId="24" borderId="26" xfId="0" applyNumberFormat="1" applyFont="1" applyFill="1" applyBorder="1" applyAlignment="1">
      <alignment horizontal="center" vertical="center" wrapText="1"/>
    </xf>
    <xf numFmtId="2" fontId="48" fillId="24" borderId="18" xfId="0" applyNumberFormat="1" applyFont="1" applyFill="1" applyBorder="1" applyAlignment="1">
      <alignment horizontal="center" vertical="center" wrapText="1"/>
    </xf>
    <xf numFmtId="2" fontId="48" fillId="24" borderId="20" xfId="0" applyNumberFormat="1" applyFont="1" applyFill="1" applyBorder="1" applyAlignment="1">
      <alignment horizontal="center" vertical="center" wrapText="1"/>
    </xf>
    <xf numFmtId="2" fontId="48" fillId="24" borderId="34" xfId="0" applyNumberFormat="1" applyFont="1" applyFill="1" applyBorder="1" applyAlignment="1">
      <alignment horizontal="center" vertical="center" wrapText="1"/>
    </xf>
    <xf numFmtId="4" fontId="48" fillId="24" borderId="14" xfId="0" applyNumberFormat="1" applyFont="1" applyFill="1" applyBorder="1" applyAlignment="1">
      <alignment horizontal="center" vertical="center" wrapText="1"/>
    </xf>
    <xf numFmtId="2" fontId="48" fillId="24" borderId="26" xfId="0" applyNumberFormat="1" applyFont="1" applyFill="1" applyBorder="1" applyAlignment="1">
      <alignment horizontal="center" vertical="center"/>
    </xf>
    <xf numFmtId="165" fontId="11" fillId="24" borderId="23" xfId="0" applyNumberFormat="1" applyFont="1" applyFill="1" applyBorder="1" applyAlignment="1">
      <alignment horizontal="center" vertical="center" wrapText="1"/>
    </xf>
    <xf numFmtId="165" fontId="11" fillId="24" borderId="24" xfId="0" applyNumberFormat="1" applyFont="1" applyFill="1" applyBorder="1" applyAlignment="1">
      <alignment horizontal="center" vertical="center" wrapText="1"/>
    </xf>
    <xf numFmtId="165" fontId="11" fillId="24" borderId="27" xfId="0" applyNumberFormat="1" applyFont="1" applyFill="1" applyBorder="1" applyAlignment="1">
      <alignment horizontal="center" vertical="center" wrapText="1"/>
    </xf>
    <xf numFmtId="165" fontId="11" fillId="24" borderId="33" xfId="0" applyNumberFormat="1" applyFont="1" applyFill="1" applyBorder="1" applyAlignment="1">
      <alignment horizontal="center" vertical="center" wrapText="1"/>
    </xf>
    <xf numFmtId="165" fontId="11" fillId="24" borderId="14" xfId="0" applyNumberFormat="1" applyFont="1" applyFill="1" applyBorder="1" applyAlignment="1">
      <alignment horizontal="center" vertical="center" wrapText="1"/>
    </xf>
    <xf numFmtId="165" fontId="11" fillId="24" borderId="23" xfId="0" applyNumberFormat="1" applyFont="1" applyFill="1" applyBorder="1" applyAlignment="1">
      <alignment horizontal="center" vertical="center"/>
    </xf>
    <xf numFmtId="165" fontId="11" fillId="24" borderId="24" xfId="0" applyNumberFormat="1" applyFont="1" applyFill="1" applyBorder="1" applyAlignment="1">
      <alignment horizontal="center" vertical="center"/>
    </xf>
    <xf numFmtId="165" fontId="11" fillId="24" borderId="27" xfId="0" applyNumberFormat="1" applyFont="1" applyFill="1" applyBorder="1" applyAlignment="1">
      <alignment horizontal="center" vertical="center"/>
    </xf>
    <xf numFmtId="0" fontId="3" fillId="0" borderId="0" xfId="0" applyFont="1"/>
    <xf numFmtId="0" fontId="11" fillId="0" borderId="3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 shrinkToFit="1"/>
    </xf>
    <xf numFmtId="0" fontId="11" fillId="0" borderId="16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1" fillId="0" borderId="37" xfId="0" applyFont="1" applyBorder="1" applyAlignment="1">
      <alignment horizontal="center" vertical="center" wrapText="1" shrinkToFit="1"/>
    </xf>
    <xf numFmtId="2" fontId="11" fillId="24" borderId="12" xfId="0" applyNumberFormat="1" applyFont="1" applyFill="1" applyBorder="1" applyAlignment="1">
      <alignment horizontal="center" vertical="center"/>
    </xf>
    <xf numFmtId="165" fontId="11" fillId="24" borderId="12" xfId="0" applyNumberFormat="1" applyFont="1" applyFill="1" applyBorder="1" applyAlignment="1">
      <alignment horizontal="center" vertical="center"/>
    </xf>
    <xf numFmtId="165" fontId="11" fillId="24" borderId="26" xfId="0" applyNumberFormat="1" applyFont="1" applyFill="1" applyBorder="1" applyAlignment="1">
      <alignment horizontal="center" vertical="center"/>
    </xf>
    <xf numFmtId="165" fontId="48" fillId="24" borderId="33" xfId="0" applyNumberFormat="1" applyFont="1" applyFill="1" applyBorder="1" applyAlignment="1">
      <alignment horizontal="center" vertical="center" wrapText="1"/>
    </xf>
    <xf numFmtId="165" fontId="48" fillId="24" borderId="24" xfId="0" applyNumberFormat="1" applyFont="1" applyFill="1" applyBorder="1" applyAlignment="1">
      <alignment horizontal="center" vertical="center" wrapText="1"/>
    </xf>
    <xf numFmtId="165" fontId="48" fillId="24" borderId="27" xfId="0" applyNumberFormat="1" applyFont="1" applyFill="1" applyBorder="1" applyAlignment="1">
      <alignment horizontal="center" vertical="center" wrapText="1"/>
    </xf>
    <xf numFmtId="0" fontId="4" fillId="24" borderId="0" xfId="0" applyFont="1" applyFill="1" applyAlignment="1">
      <alignment horizontal="center"/>
    </xf>
    <xf numFmtId="0" fontId="8" fillId="24" borderId="11" xfId="0" applyFont="1" applyFill="1" applyBorder="1" applyAlignment="1">
      <alignment horizontal="center" vertical="center" wrapText="1"/>
    </xf>
    <xf numFmtId="0" fontId="8" fillId="24" borderId="37" xfId="0" applyFont="1" applyFill="1" applyBorder="1" applyAlignment="1">
      <alignment horizontal="center" vertical="center" wrapText="1"/>
    </xf>
    <xf numFmtId="0" fontId="8" fillId="24" borderId="16" xfId="0" applyFont="1" applyFill="1" applyBorder="1" applyAlignment="1">
      <alignment horizontal="center" vertical="center" wrapText="1"/>
    </xf>
    <xf numFmtId="0" fontId="11" fillId="24" borderId="11" xfId="0" applyFont="1" applyFill="1" applyBorder="1" applyAlignment="1">
      <alignment horizontal="center" vertical="center" wrapText="1" shrinkToFit="1"/>
    </xf>
    <xf numFmtId="0" fontId="11" fillId="24" borderId="37" xfId="0" applyFont="1" applyFill="1" applyBorder="1" applyAlignment="1">
      <alignment horizontal="center" vertical="center" wrapText="1" shrinkToFit="1"/>
    </xf>
    <xf numFmtId="0" fontId="11" fillId="24" borderId="33" xfId="0" applyFont="1" applyFill="1" applyBorder="1" applyAlignment="1">
      <alignment horizontal="center" vertical="center" wrapText="1"/>
    </xf>
    <xf numFmtId="0" fontId="11" fillId="24" borderId="27" xfId="0" applyFont="1" applyFill="1" applyBorder="1" applyAlignment="1">
      <alignment horizontal="center" vertical="center" wrapText="1"/>
    </xf>
    <xf numFmtId="165" fontId="42" fillId="24" borderId="23" xfId="0" applyNumberFormat="1" applyFont="1" applyFill="1" applyBorder="1" applyAlignment="1">
      <alignment horizontal="center" vertical="center" wrapText="1"/>
    </xf>
    <xf numFmtId="165" fontId="42" fillId="24" borderId="24" xfId="0" applyNumberFormat="1" applyFont="1" applyFill="1" applyBorder="1" applyAlignment="1">
      <alignment horizontal="center" vertical="center" wrapText="1"/>
    </xf>
    <xf numFmtId="165" fontId="42" fillId="24" borderId="27" xfId="0" applyNumberFormat="1" applyFont="1" applyFill="1" applyBorder="1" applyAlignment="1">
      <alignment horizontal="center" vertical="center" wrapText="1"/>
    </xf>
    <xf numFmtId="165" fontId="42" fillId="24" borderId="33" xfId="0" applyNumberFormat="1" applyFont="1" applyFill="1" applyBorder="1" applyAlignment="1">
      <alignment horizontal="center" vertical="center" wrapText="1"/>
    </xf>
    <xf numFmtId="0" fontId="11" fillId="24" borderId="24" xfId="0" applyFont="1" applyFill="1" applyBorder="1" applyAlignment="1">
      <alignment horizontal="center" vertical="center" wrapText="1"/>
    </xf>
    <xf numFmtId="4" fontId="48" fillId="24" borderId="33" xfId="0" applyNumberFormat="1" applyFont="1" applyFill="1" applyBorder="1" applyAlignment="1">
      <alignment horizontal="center" vertical="center" wrapText="1"/>
    </xf>
    <xf numFmtId="4" fontId="48" fillId="24" borderId="24" xfId="0" applyNumberFormat="1" applyFont="1" applyFill="1" applyBorder="1" applyAlignment="1">
      <alignment horizontal="center" vertical="center" wrapText="1"/>
    </xf>
    <xf numFmtId="4" fontId="48" fillId="24" borderId="27" xfId="0" applyNumberFormat="1" applyFont="1" applyFill="1" applyBorder="1" applyAlignment="1">
      <alignment horizontal="center" vertical="center" wrapText="1"/>
    </xf>
    <xf numFmtId="4" fontId="11" fillId="24" borderId="24" xfId="0" applyNumberFormat="1" applyFont="1" applyFill="1" applyBorder="1" applyAlignment="1">
      <alignment horizontal="center" vertical="center" wrapText="1"/>
    </xf>
    <xf numFmtId="4" fontId="11" fillId="24" borderId="14" xfId="0" applyNumberFormat="1" applyFont="1" applyFill="1" applyBorder="1" applyAlignment="1">
      <alignment horizontal="center" vertical="center" wrapText="1"/>
    </xf>
    <xf numFmtId="165" fontId="11" fillId="24" borderId="15" xfId="0" applyNumberFormat="1" applyFont="1" applyFill="1" applyBorder="1" applyAlignment="1">
      <alignment horizontal="center" vertical="center" wrapText="1"/>
    </xf>
    <xf numFmtId="165" fontId="11" fillId="24" borderId="12" xfId="0" applyNumberFormat="1" applyFont="1" applyFill="1" applyBorder="1" applyAlignment="1">
      <alignment horizontal="center" vertical="center" wrapText="1"/>
    </xf>
    <xf numFmtId="165" fontId="11" fillId="24" borderId="26" xfId="0" applyNumberFormat="1" applyFont="1" applyFill="1" applyBorder="1" applyAlignment="1">
      <alignment horizontal="center" vertical="center" wrapText="1"/>
    </xf>
    <xf numFmtId="165" fontId="48" fillId="24" borderId="23" xfId="0" applyNumberFormat="1" applyFont="1" applyFill="1" applyBorder="1" applyAlignment="1">
      <alignment horizontal="center" vertical="center" wrapText="1"/>
    </xf>
    <xf numFmtId="165" fontId="48" fillId="24" borderId="15" xfId="0" applyNumberFormat="1" applyFont="1" applyFill="1" applyBorder="1" applyAlignment="1">
      <alignment horizontal="center" vertical="center" wrapText="1"/>
    </xf>
    <xf numFmtId="165" fontId="48" fillId="24" borderId="12" xfId="0" applyNumberFormat="1" applyFont="1" applyFill="1" applyBorder="1" applyAlignment="1">
      <alignment horizontal="center" vertical="center" wrapText="1"/>
    </xf>
    <xf numFmtId="165" fontId="48" fillId="24" borderId="26" xfId="0" applyNumberFormat="1" applyFont="1" applyFill="1" applyBorder="1" applyAlignment="1">
      <alignment horizontal="center" vertical="center" wrapText="1"/>
    </xf>
    <xf numFmtId="0" fontId="0" fillId="0" borderId="27" xfId="0" applyBorder="1"/>
    <xf numFmtId="2" fontId="11" fillId="24" borderId="17" xfId="0" applyNumberFormat="1" applyFont="1" applyFill="1" applyBorder="1" applyAlignment="1">
      <alignment horizontal="center" vertical="center" wrapText="1"/>
    </xf>
    <xf numFmtId="2" fontId="11" fillId="24" borderId="21" xfId="0" applyNumberFormat="1" applyFont="1" applyFill="1" applyBorder="1" applyAlignment="1">
      <alignment horizontal="center" vertical="center" wrapText="1"/>
    </xf>
    <xf numFmtId="2" fontId="11" fillId="24" borderId="28" xfId="0" applyNumberFormat="1" applyFont="1" applyFill="1" applyBorder="1" applyAlignment="1">
      <alignment horizontal="center" vertical="center" wrapText="1"/>
    </xf>
    <xf numFmtId="165" fontId="11" fillId="24" borderId="21" xfId="0" applyNumberFormat="1" applyFont="1" applyFill="1" applyBorder="1" applyAlignment="1">
      <alignment horizontal="center" vertical="center" wrapText="1"/>
    </xf>
    <xf numFmtId="165" fontId="11" fillId="24" borderId="39" xfId="0" applyNumberFormat="1" applyFont="1" applyFill="1" applyBorder="1" applyAlignment="1">
      <alignment horizontal="center" vertical="center" wrapText="1"/>
    </xf>
    <xf numFmtId="165" fontId="11" fillId="24" borderId="28" xfId="0" applyNumberFormat="1" applyFont="1" applyFill="1" applyBorder="1" applyAlignment="1">
      <alignment horizontal="center" vertical="center" wrapText="1"/>
    </xf>
    <xf numFmtId="0" fontId="11" fillId="24" borderId="38" xfId="0" applyFont="1" applyFill="1" applyBorder="1" applyAlignment="1">
      <alignment horizontal="center" vertical="center" wrapText="1"/>
    </xf>
    <xf numFmtId="0" fontId="11" fillId="24" borderId="29" xfId="0" applyFont="1" applyFill="1" applyBorder="1" applyAlignment="1">
      <alignment horizontal="center" vertical="center" wrapText="1"/>
    </xf>
    <xf numFmtId="0" fontId="11" fillId="24" borderId="36" xfId="0" applyFont="1" applyFill="1" applyBorder="1" applyAlignment="1">
      <alignment horizontal="center" vertical="center" wrapText="1"/>
    </xf>
    <xf numFmtId="2" fontId="42" fillId="24" borderId="15" xfId="0" applyNumberFormat="1" applyFont="1" applyFill="1" applyBorder="1" applyAlignment="1">
      <alignment horizontal="center" vertical="center" wrapText="1"/>
    </xf>
    <xf numFmtId="2" fontId="42" fillId="24" borderId="12" xfId="0" applyNumberFormat="1" applyFont="1" applyFill="1" applyBorder="1" applyAlignment="1">
      <alignment horizontal="center" vertical="center" wrapText="1"/>
    </xf>
    <xf numFmtId="2" fontId="42" fillId="24" borderId="26" xfId="0" applyNumberFormat="1" applyFont="1" applyFill="1" applyBorder="1" applyAlignment="1">
      <alignment horizontal="center" vertical="center" wrapText="1"/>
    </xf>
    <xf numFmtId="165" fontId="42" fillId="24" borderId="12" xfId="0" applyNumberFormat="1" applyFont="1" applyFill="1" applyBorder="1" applyAlignment="1">
      <alignment horizontal="center" vertical="center" wrapText="1"/>
    </xf>
    <xf numFmtId="165" fontId="42" fillId="24" borderId="26" xfId="0" applyNumberFormat="1" applyFont="1" applyFill="1" applyBorder="1" applyAlignment="1">
      <alignment horizontal="center" vertical="center" wrapText="1"/>
    </xf>
    <xf numFmtId="0" fontId="42" fillId="24" borderId="33" xfId="0" applyFont="1" applyFill="1" applyBorder="1" applyAlignment="1">
      <alignment horizontal="center" vertical="center" wrapText="1"/>
    </xf>
    <xf numFmtId="0" fontId="42" fillId="24" borderId="24" xfId="0" applyFont="1" applyFill="1" applyBorder="1" applyAlignment="1">
      <alignment horizontal="center" vertical="center" wrapText="1"/>
    </xf>
    <xf numFmtId="0" fontId="42" fillId="24" borderId="27" xfId="0" applyFont="1" applyFill="1" applyBorder="1" applyAlignment="1">
      <alignment horizontal="center" vertical="center" wrapText="1"/>
    </xf>
    <xf numFmtId="165" fontId="42" fillId="0" borderId="12" xfId="0" applyNumberFormat="1" applyFont="1" applyBorder="1" applyAlignment="1">
      <alignment horizontal="center" vertical="center" wrapText="1"/>
    </xf>
    <xf numFmtId="165" fontId="42" fillId="0" borderId="26" xfId="0" applyNumberFormat="1" applyFont="1" applyBorder="1" applyAlignment="1">
      <alignment horizontal="center" vertical="center" wrapText="1"/>
    </xf>
    <xf numFmtId="165" fontId="42" fillId="24" borderId="15" xfId="0" applyNumberFormat="1" applyFont="1" applyFill="1" applyBorder="1" applyAlignment="1">
      <alignment horizontal="center" vertical="center" wrapText="1"/>
    </xf>
    <xf numFmtId="165" fontId="42" fillId="24" borderId="12" xfId="0" applyNumberFormat="1" applyFont="1" applyFill="1" applyBorder="1" applyAlignment="1">
      <alignment horizontal="center" vertical="center"/>
    </xf>
    <xf numFmtId="165" fontId="42" fillId="24" borderId="26" xfId="0" applyNumberFormat="1" applyFont="1" applyFill="1" applyBorder="1" applyAlignment="1">
      <alignment horizontal="center" vertical="center"/>
    </xf>
    <xf numFmtId="165" fontId="11" fillId="24" borderId="38" xfId="0" applyNumberFormat="1" applyFont="1" applyFill="1" applyBorder="1" applyAlignment="1">
      <alignment horizontal="center" vertical="center" wrapText="1"/>
    </xf>
    <xf numFmtId="165" fontId="11" fillId="24" borderId="29" xfId="0" applyNumberFormat="1" applyFont="1" applyFill="1" applyBorder="1" applyAlignment="1">
      <alignment horizontal="center" vertical="center" wrapText="1"/>
    </xf>
    <xf numFmtId="165" fontId="11" fillId="24" borderId="36" xfId="0" applyNumberFormat="1" applyFont="1" applyFill="1" applyBorder="1" applyAlignment="1">
      <alignment horizontal="center" vertical="center" wrapText="1"/>
    </xf>
    <xf numFmtId="165" fontId="42" fillId="0" borderId="21" xfId="0" applyNumberFormat="1" applyFont="1" applyBorder="1" applyAlignment="1">
      <alignment horizontal="center" vertical="center" wrapText="1"/>
    </xf>
    <xf numFmtId="165" fontId="42" fillId="0" borderId="28" xfId="0" applyNumberFormat="1" applyFont="1" applyBorder="1" applyAlignment="1">
      <alignment horizontal="center" vertical="center" wrapText="1"/>
    </xf>
    <xf numFmtId="165" fontId="11" fillId="24" borderId="17" xfId="0" applyNumberFormat="1" applyFont="1" applyFill="1" applyBorder="1" applyAlignment="1">
      <alignment horizontal="center" vertical="center" wrapText="1"/>
    </xf>
    <xf numFmtId="165" fontId="11" fillId="24" borderId="21" xfId="0" applyNumberFormat="1" applyFont="1" applyFill="1" applyBorder="1" applyAlignment="1">
      <alignment horizontal="center" vertical="center"/>
    </xf>
    <xf numFmtId="165" fontId="11" fillId="24" borderId="28" xfId="0" applyNumberFormat="1" applyFont="1" applyFill="1" applyBorder="1" applyAlignment="1">
      <alignment horizontal="center" vertical="center"/>
    </xf>
    <xf numFmtId="2" fontId="48" fillId="24" borderId="14" xfId="0" applyNumberFormat="1" applyFont="1" applyFill="1" applyBorder="1" applyAlignment="1">
      <alignment horizontal="center" vertical="center"/>
    </xf>
    <xf numFmtId="2" fontId="48" fillId="24" borderId="19" xfId="0" applyNumberFormat="1" applyFont="1" applyFill="1" applyBorder="1" applyAlignment="1">
      <alignment horizontal="center" vertical="center" wrapText="1"/>
    </xf>
    <xf numFmtId="2" fontId="48" fillId="24" borderId="25" xfId="0" applyNumberFormat="1" applyFont="1" applyFill="1" applyBorder="1" applyAlignment="1">
      <alignment horizontal="center" vertical="center"/>
    </xf>
    <xf numFmtId="2" fontId="48" fillId="24" borderId="15" xfId="0" applyNumberFormat="1" applyFont="1" applyFill="1" applyBorder="1" applyAlignment="1">
      <alignment horizontal="center"/>
    </xf>
    <xf numFmtId="2" fontId="48" fillId="24" borderId="17" xfId="0" applyNumberFormat="1" applyFont="1" applyFill="1" applyBorder="1" applyAlignment="1">
      <alignment horizontal="center"/>
    </xf>
    <xf numFmtId="2" fontId="48" fillId="24" borderId="25" xfId="0" applyNumberFormat="1" applyFont="1" applyFill="1" applyBorder="1" applyAlignment="1">
      <alignment horizontal="center"/>
    </xf>
    <xf numFmtId="165" fontId="47" fillId="24" borderId="33" xfId="0" applyNumberFormat="1" applyFont="1" applyFill="1" applyBorder="1" applyAlignment="1">
      <alignment horizontal="center"/>
    </xf>
    <xf numFmtId="165" fontId="47" fillId="24" borderId="13" xfId="0" applyNumberFormat="1" applyFont="1" applyFill="1" applyBorder="1" applyAlignment="1">
      <alignment horizontal="center"/>
    </xf>
    <xf numFmtId="165" fontId="42" fillId="24" borderId="13" xfId="0" applyNumberFormat="1" applyFont="1" applyFill="1" applyBorder="1" applyAlignment="1">
      <alignment horizontal="center" vertical="center"/>
    </xf>
    <xf numFmtId="0" fontId="11" fillId="0" borderId="40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</cellXfs>
  <cellStyles count="83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20% - Акцент5 2" xfId="5" xr:uid="{00000000-0005-0000-0000-000004000000}"/>
    <cellStyle name="20% - Акцент6 2" xfId="6" xr:uid="{00000000-0005-0000-0000-000005000000}"/>
    <cellStyle name="40% - Акцент1 2" xfId="7" xr:uid="{00000000-0005-0000-0000-000006000000}"/>
    <cellStyle name="40% - Акцент2 2" xfId="8" xr:uid="{00000000-0005-0000-0000-000007000000}"/>
    <cellStyle name="40% - Акцент3 2" xfId="9" xr:uid="{00000000-0005-0000-0000-000008000000}"/>
    <cellStyle name="40% - Акцент4 2" xfId="10" xr:uid="{00000000-0005-0000-0000-000009000000}"/>
    <cellStyle name="40% - Акцент5 2" xfId="11" xr:uid="{00000000-0005-0000-0000-00000A000000}"/>
    <cellStyle name="40% - Акцент6 2" xfId="12" xr:uid="{00000000-0005-0000-0000-00000B000000}"/>
    <cellStyle name="60% - Акцент1 2" xfId="13" xr:uid="{00000000-0005-0000-0000-00000C000000}"/>
    <cellStyle name="60% - Акцент2 2" xfId="14" xr:uid="{00000000-0005-0000-0000-00000D000000}"/>
    <cellStyle name="60% - Акцент3 2" xfId="15" xr:uid="{00000000-0005-0000-0000-00000E000000}"/>
    <cellStyle name="60% - Акцент4 2" xfId="16" xr:uid="{00000000-0005-0000-0000-00000F000000}"/>
    <cellStyle name="60% - Акцент5 2" xfId="17" xr:uid="{00000000-0005-0000-0000-000010000000}"/>
    <cellStyle name="60% - Акцент6 2" xfId="18" xr:uid="{00000000-0005-0000-0000-000011000000}"/>
    <cellStyle name="Акцент1 2" xfId="19" xr:uid="{00000000-0005-0000-0000-000012000000}"/>
    <cellStyle name="Акцент2 2" xfId="20" xr:uid="{00000000-0005-0000-0000-000013000000}"/>
    <cellStyle name="Акцент3 2" xfId="21" xr:uid="{00000000-0005-0000-0000-000014000000}"/>
    <cellStyle name="Акцент4 2" xfId="22" xr:uid="{00000000-0005-0000-0000-000015000000}"/>
    <cellStyle name="Акцент5 2" xfId="23" xr:uid="{00000000-0005-0000-0000-000016000000}"/>
    <cellStyle name="Акцент6 2" xfId="24" xr:uid="{00000000-0005-0000-0000-000017000000}"/>
    <cellStyle name="Ввод  2" xfId="25" xr:uid="{00000000-0005-0000-0000-000018000000}"/>
    <cellStyle name="Вывод 2" xfId="26" xr:uid="{00000000-0005-0000-0000-000019000000}"/>
    <cellStyle name="Вычисление 2" xfId="27" xr:uid="{00000000-0005-0000-0000-00001A000000}"/>
    <cellStyle name="Гиперссылка 2" xfId="28" xr:uid="{00000000-0005-0000-0000-00001B000000}"/>
    <cellStyle name="Гиперссылка 2 2" xfId="29" xr:uid="{00000000-0005-0000-0000-00001C000000}"/>
    <cellStyle name="Заголовок 1 2" xfId="30" xr:uid="{00000000-0005-0000-0000-00001D000000}"/>
    <cellStyle name="Заголовок 2 2" xfId="31" xr:uid="{00000000-0005-0000-0000-00001E000000}"/>
    <cellStyle name="Заголовок 3 2" xfId="32" xr:uid="{00000000-0005-0000-0000-00001F000000}"/>
    <cellStyle name="Заголовок 4 2" xfId="33" xr:uid="{00000000-0005-0000-0000-000020000000}"/>
    <cellStyle name="ЗаголовокСтолбца" xfId="34" xr:uid="{00000000-0005-0000-0000-000021000000}"/>
    <cellStyle name="Итог 2" xfId="35" xr:uid="{00000000-0005-0000-0000-000022000000}"/>
    <cellStyle name="Контрольная ячейка 2" xfId="36" xr:uid="{00000000-0005-0000-0000-000023000000}"/>
    <cellStyle name="Название 2" xfId="37" xr:uid="{00000000-0005-0000-0000-000024000000}"/>
    <cellStyle name="Нейтральный 2" xfId="38" xr:uid="{00000000-0005-0000-0000-000025000000}"/>
    <cellStyle name="Обычный" xfId="0" builtinId="0"/>
    <cellStyle name="Обычный 2" xfId="39" xr:uid="{00000000-0005-0000-0000-000027000000}"/>
    <cellStyle name="Обычный 2 2" xfId="40" xr:uid="{00000000-0005-0000-0000-000028000000}"/>
    <cellStyle name="Обычный 2 2 2" xfId="41" xr:uid="{00000000-0005-0000-0000-000029000000}"/>
    <cellStyle name="Обычный 2 2 2 2" xfId="42" xr:uid="{00000000-0005-0000-0000-00002A000000}"/>
    <cellStyle name="Обычный 2 2 3" xfId="43" xr:uid="{00000000-0005-0000-0000-00002B000000}"/>
    <cellStyle name="Обычный 2 3" xfId="44" xr:uid="{00000000-0005-0000-0000-00002C000000}"/>
    <cellStyle name="Обычный 2 4" xfId="45" xr:uid="{00000000-0005-0000-0000-00002D000000}"/>
    <cellStyle name="Обычный 2 5" xfId="46" xr:uid="{00000000-0005-0000-0000-00002E000000}"/>
    <cellStyle name="Обычный 2 9" xfId="47" xr:uid="{00000000-0005-0000-0000-00002F000000}"/>
    <cellStyle name="Обычный 2_Расчет тарифа ТЭ" xfId="48" xr:uid="{00000000-0005-0000-0000-000030000000}"/>
    <cellStyle name="Обычный 3" xfId="49" xr:uid="{00000000-0005-0000-0000-000031000000}"/>
    <cellStyle name="Обычный 3 2" xfId="50" xr:uid="{00000000-0005-0000-0000-000032000000}"/>
    <cellStyle name="Обычный 3 3" xfId="51" xr:uid="{00000000-0005-0000-0000-000033000000}"/>
    <cellStyle name="Обычный 32" xfId="52" xr:uid="{00000000-0005-0000-0000-000034000000}"/>
    <cellStyle name="Обычный 4" xfId="53" xr:uid="{00000000-0005-0000-0000-000035000000}"/>
    <cellStyle name="Обычный 4 2" xfId="54" xr:uid="{00000000-0005-0000-0000-000036000000}"/>
    <cellStyle name="Обычный 5" xfId="55" xr:uid="{00000000-0005-0000-0000-000037000000}"/>
    <cellStyle name="Обычный 5 2" xfId="56" xr:uid="{00000000-0005-0000-0000-000038000000}"/>
    <cellStyle name="Обычный 5 3" xfId="57" xr:uid="{00000000-0005-0000-0000-000039000000}"/>
    <cellStyle name="Обычный 6" xfId="58" xr:uid="{00000000-0005-0000-0000-00003A000000}"/>
    <cellStyle name="Обычный 6 2" xfId="59" xr:uid="{00000000-0005-0000-0000-00003B000000}"/>
    <cellStyle name="Обычный 6 2 2" xfId="60" xr:uid="{00000000-0005-0000-0000-00003C000000}"/>
    <cellStyle name="Обычный 7" xfId="61" xr:uid="{00000000-0005-0000-0000-00003D000000}"/>
    <cellStyle name="Обычный 8" xfId="62" xr:uid="{00000000-0005-0000-0000-00003E000000}"/>
    <cellStyle name="Плохой 2" xfId="63" xr:uid="{00000000-0005-0000-0000-00003F000000}"/>
    <cellStyle name="Пояснение 2" xfId="64" xr:uid="{00000000-0005-0000-0000-000040000000}"/>
    <cellStyle name="Примечание 2" xfId="65" xr:uid="{00000000-0005-0000-0000-000041000000}"/>
    <cellStyle name="Процентный 2" xfId="66" xr:uid="{00000000-0005-0000-0000-000042000000}"/>
    <cellStyle name="Процентный 2 2" xfId="67" xr:uid="{00000000-0005-0000-0000-000043000000}"/>
    <cellStyle name="Процентный 3" xfId="68" xr:uid="{00000000-0005-0000-0000-000044000000}"/>
    <cellStyle name="Процентный 4" xfId="69" xr:uid="{00000000-0005-0000-0000-000045000000}"/>
    <cellStyle name="Процентный 5" xfId="70" xr:uid="{00000000-0005-0000-0000-000046000000}"/>
    <cellStyle name="Процентный 5 2" xfId="71" xr:uid="{00000000-0005-0000-0000-000047000000}"/>
    <cellStyle name="Связанная ячейка 2" xfId="72" xr:uid="{00000000-0005-0000-0000-000048000000}"/>
    <cellStyle name="Стиль 1" xfId="73" xr:uid="{00000000-0005-0000-0000-000049000000}"/>
    <cellStyle name="Текст предупреждения 2" xfId="74" xr:uid="{00000000-0005-0000-0000-00004A000000}"/>
    <cellStyle name="Финансовый 2" xfId="75" xr:uid="{00000000-0005-0000-0000-00004B000000}"/>
    <cellStyle name="Финансовый 3" xfId="76" xr:uid="{00000000-0005-0000-0000-00004C000000}"/>
    <cellStyle name="Финансовый 4" xfId="77" xr:uid="{00000000-0005-0000-0000-00004D000000}"/>
    <cellStyle name="Финансовый 5" xfId="78" xr:uid="{00000000-0005-0000-0000-00004E000000}"/>
    <cellStyle name="Финансовый 6" xfId="79" xr:uid="{00000000-0005-0000-0000-00004F000000}"/>
    <cellStyle name="Финансовый 7" xfId="80" xr:uid="{00000000-0005-0000-0000-000050000000}"/>
    <cellStyle name="Финансовый 8" xfId="81" xr:uid="{00000000-0005-0000-0000-000051000000}"/>
    <cellStyle name="Хороший 2" xfId="82" xr:uid="{00000000-0005-0000-0000-00005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externalLink" Target="externalLinks/externalLink2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theme" Target="theme/theme1.xml"/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5.1.36\committeecost\&#1046;&#1050;&#1061;\&#1052;&#1054;&#1053;&#1048;&#1058;&#1054;&#1056;&#1048;&#1053;&#1043;&#1048;%20&#1060;&#1057;&#1058;\&#1064;&#1072;&#1073;&#1083;&#1086;&#1085;&#1099;%202013%20&#1075;&#1086;&#1076;\&#1057;&#1090;&#1072;&#1085;&#1076;&#1072;&#1088;&#1090;&#1099;%20&#1056;&#1040;&#1057;&#1050;&#1056;&#1067;&#1058;&#1048;&#1071;%20&#1080;&#1085;&#1092;&#1086;&#1088;&#1084;&#1072;&#1094;&#1080;&#1080;\&#1056;&#1077;&#1077;&#1089;&#1090;&#1088;%20&#1086;&#1088;&#1075;&#1072;&#1085;&#1080;&#1079;&#1072;&#1094;&#1080;&#1081;\&#1040;&#1082;&#1074;&#1072;\&#1086;&#1090;&#1087;&#1088;&#1072;&#1074;&#1082;&#1072;%20&#1054;&#1050;&#1050;\OPEN.INFO.ORG%20&#1054;&#1054;&#1054;%20&#1040;&#1082;&#1074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&#1055;&#1054;&#1057;&#1058;&#1040;&#1053;&#1054;&#1042;&#1051;&#1045;&#1053;&#1048;&#1071;/&#1085;&#1072;%202026%20&#1075;&#1086;&#1076;/31-&#1082;12%20&#1086;&#1090;%2018.12.2025%20&#1055;&#1086;&#1089;&#1090;%20&#1082;&#1086;&#1088;%20&#1053;&#1042;&#1042;%20&#1090;&#1072;&#1088;&#1080;&#1092;%20&#1061;&#1042;&#1057;%20&#1042;&#1054;%20&#1063;&#1056;&#1050;&#1061;%202026/&#1055;&#1088;&#1080;&#1083;%20&#1082;%20&#1087;&#1086;&#1089;&#1090;%2031-&#1082;12%20&#1086;&#1090;%2018.12.2025.xlsx" TargetMode="External"/><Relationship Id="rId2" Type="http://schemas.openxmlformats.org/officeDocument/2006/relationships/externalLinkPath" Target="file:///\\dp-fs\Committee_Cost\&#1054;&#1058;&#1044;&#1045;&#1051;%20&#1046;&#1050;&#1061;\&#1055;&#1054;&#1057;&#1058;&#1040;&#1053;&#1054;&#1042;&#1051;&#1045;&#1053;&#1048;&#1071;\&#1085;&#1072;%202026%20&#1075;&#1086;&#1076;\31-&#1082;12%20&#1086;&#1090;%2018.12.2025%20&#1055;&#1086;&#1089;&#1090;%20&#1082;&#1086;&#1088;%20&#1053;&#1042;&#1042;%20&#1090;&#1072;&#1088;&#1080;&#1092;%20&#1061;&#1042;&#1057;%20&#1042;&#1054;%20&#1063;&#1056;&#1050;&#1061;%202026\&#1055;&#1088;&#1080;&#1083;%20&#1082;%20&#1087;&#1086;&#1089;&#1090;%2031-&#1082;12%20&#1086;&#1090;%2018.12.2025.xlsx" TargetMode="External"/><Relationship Id="rId1" Type="http://schemas.openxmlformats.org/officeDocument/2006/relationships/externalLinkPath" Target="/&#1054;&#1058;&#1044;&#1045;&#1051;%20&#1046;&#1050;&#1061;/&#1055;&#1054;&#1057;&#1058;&#1040;&#1053;&#1054;&#1042;&#1051;&#1045;&#1053;&#1048;&#1071;/&#1085;&#1072;%202026%20&#1075;&#1086;&#1076;/31-&#1082;12%20&#1086;&#1090;%2018.12.2025%20&#1055;&#1086;&#1089;&#1090;%20&#1082;&#1086;&#1088;%20&#1053;&#1042;&#1042;%20&#1090;&#1072;&#1088;&#1080;&#1092;%20&#1061;&#1042;&#1057;%20&#1042;&#1054;%20&#1063;&#1056;&#1050;&#1061;%202026/&#1055;&#1088;&#1080;&#1083;%20&#1082;%20&#1087;&#1086;&#1089;&#1090;%2031-&#1082;12%20&#1086;&#1090;%2018.12.2025.xlsx" TargetMode="External"/></Relationships>
</file>

<file path=xl/externalLinks/_rels/externalLink1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&#1055;&#1054;&#1057;&#1058;&#1040;&#1053;&#1054;&#1042;&#1051;&#1045;&#1053;&#1048;&#1071;/&#1085;&#1072;%202026%20&#1075;&#1086;&#1076;/31-&#1082;10%20&#1086;&#1090;%2018.12.2025%20&#1055;&#1086;&#1089;&#1090;%20&#1082;&#1086;&#1088;&#1088;%20&#1053;&#1042;&#1042;%20&#1090;&#1072;&#1088;&#1080;&#1092;%20&#1061;&#1042;&#1057;%20&#1040;&#1081;&#1089;&#1073;&#1077;&#1088;&#1075;%202026/&#1055;&#1088;&#1080;&#1083;%2031-&#1082;10%20&#1086;&#1090;%2018.12.2025.xlsx" TargetMode="External"/><Relationship Id="rId2" Type="http://schemas.openxmlformats.org/officeDocument/2006/relationships/externalLinkPath" Target="file:///\\dp-fs\Committee_Cost\&#1054;&#1058;&#1044;&#1045;&#1051;%20&#1046;&#1050;&#1061;\&#1055;&#1054;&#1057;&#1058;&#1040;&#1053;&#1054;&#1042;&#1051;&#1045;&#1053;&#1048;&#1071;\&#1085;&#1072;%202026%20&#1075;&#1086;&#1076;\31-&#1082;10%20&#1086;&#1090;%2018.12.2025%20&#1055;&#1086;&#1089;&#1090;%20&#1082;&#1086;&#1088;&#1088;%20&#1053;&#1042;&#1042;%20&#1090;&#1072;&#1088;&#1080;&#1092;%20&#1061;&#1042;&#1057;%20&#1040;&#1081;&#1089;&#1073;&#1077;&#1088;&#1075;%202026\&#1055;&#1088;&#1080;&#1083;%2031-&#1082;10%20&#1086;&#1090;%2018.12.2025.xlsx" TargetMode="External"/><Relationship Id="rId1" Type="http://schemas.openxmlformats.org/officeDocument/2006/relationships/externalLinkPath" Target="/&#1054;&#1058;&#1044;&#1045;&#1051;%20&#1046;&#1050;&#1061;/&#1055;&#1054;&#1057;&#1058;&#1040;&#1053;&#1054;&#1042;&#1051;&#1045;&#1053;&#1048;&#1071;/&#1085;&#1072;%202026%20&#1075;&#1086;&#1076;/31-&#1082;10%20&#1086;&#1090;%2018.12.2025%20&#1055;&#1086;&#1089;&#1090;%20&#1082;&#1086;&#1088;&#1088;%20&#1053;&#1042;&#1042;%20&#1090;&#1072;&#1088;&#1080;&#1092;%20&#1061;&#1042;&#1057;%20&#1040;&#1081;&#1089;&#1073;&#1077;&#1088;&#1075;%202026/&#1055;&#1088;&#1080;&#1083;%2031-&#1082;10%20&#1086;&#1090;%2018.12.2025.xlsx" TargetMode="External"/></Relationships>
</file>

<file path=xl/externalLinks/_rels/externalLink1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&#1055;&#1054;&#1057;&#1058;&#1040;&#1053;&#1054;&#1042;&#1051;&#1045;&#1053;&#1048;&#1071;/&#1085;&#1072;%202026%20&#1075;&#1086;&#1076;/31-&#1082;8%20&#1086;&#1090;%2018.12.2025%20&#1055;&#1086;&#1089;&#1090;%20&#1082;&#1086;&#1088;&#1088;%20&#1053;&#1042;&#1042;%20&#1090;&#1072;&#1088;&#1080;&#1092;%20&#1040;&#1081;&#1089;&#1073;&#1077;&#1088;&#1075;%20&#1048;&#1085;&#1095;&#1086;&#1091;&#1085;%202026/&#1055;&#1088;&#1080;&#1083;%20%2031-&#1082;8%2018.122025%20&#1082;&#1086;&#1088;&#1088;%20&#1090;%20&#1048;&#1085;&#1095;&#1086;&#1091;&#1085;.xlsx" TargetMode="External"/><Relationship Id="rId2" Type="http://schemas.openxmlformats.org/officeDocument/2006/relationships/externalLinkPath" Target="file:///\\dp-fs\Committee_Cost\&#1054;&#1058;&#1044;&#1045;&#1051;%20&#1046;&#1050;&#1061;\&#1055;&#1054;&#1057;&#1058;&#1040;&#1053;&#1054;&#1042;&#1051;&#1045;&#1053;&#1048;&#1071;\&#1085;&#1072;%202026%20&#1075;&#1086;&#1076;\31-&#1082;8%20&#1086;&#1090;%2018.12.2025%20&#1055;&#1086;&#1089;&#1090;%20&#1082;&#1086;&#1088;&#1088;%20&#1053;&#1042;&#1042;%20&#1090;&#1072;&#1088;&#1080;&#1092;%20&#1040;&#1081;&#1089;&#1073;&#1077;&#1088;&#1075;%20&#1048;&#1085;&#1095;&#1086;&#1091;&#1085;%202026\&#1055;&#1088;&#1080;&#1083;%20%2031-&#1082;8%2018.122025%20&#1082;&#1086;&#1088;&#1088;%20&#1090;%20&#1048;&#1085;&#1095;&#1086;&#1091;&#1085;.xlsx" TargetMode="External"/><Relationship Id="rId1" Type="http://schemas.openxmlformats.org/officeDocument/2006/relationships/externalLinkPath" Target="/&#1054;&#1058;&#1044;&#1045;&#1051;%20&#1046;&#1050;&#1061;/&#1055;&#1054;&#1057;&#1058;&#1040;&#1053;&#1054;&#1042;&#1051;&#1045;&#1053;&#1048;&#1071;/&#1085;&#1072;%202026%20&#1075;&#1086;&#1076;/31-&#1082;8%20&#1086;&#1090;%2018.12.2025%20&#1055;&#1086;&#1089;&#1090;%20&#1082;&#1086;&#1088;&#1088;%20&#1053;&#1042;&#1042;%20&#1090;&#1072;&#1088;&#1080;&#1092;%20&#1040;&#1081;&#1089;&#1073;&#1077;&#1088;&#1075;%20&#1048;&#1085;&#1095;&#1086;&#1091;&#1085;%202026/&#1055;&#1088;&#1080;&#1083;%20%2031-&#1082;8%2018.122025%20&#1082;&#1086;&#1088;&#1088;%20&#1090;%20&#1048;&#1085;&#1095;&#1086;&#1091;&#1085;.xlsx" TargetMode="External"/></Relationships>
</file>

<file path=xl/externalLinks/_rels/externalLink1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&#1055;&#1054;&#1057;&#1058;&#1040;&#1053;&#1054;&#1042;&#1051;&#1045;&#1053;&#1048;&#1071;/&#1085;&#1072;%202026%20&#1075;&#1086;&#1076;/30-&#1082;4%20&#1086;&#1090;%2017.12.2025%20%20&#1055;&#1086;&#1089;&#1090;%20&#1082;&#1086;&#1088;%20&#1053;&#1042;&#1042;%20&#1090;&#1072;&#1088;&#1080;&#1092;%20&#1043;&#1050;&#1061;%202026%20&#1043;&#1042;&#1057;/&#1055;&#1088;&#1080;&#1083;%20&#1082;%2030-&#1082;4%20&#1086;&#1090;%2017.12.2025.xlsx" TargetMode="External"/><Relationship Id="rId2" Type="http://schemas.openxmlformats.org/officeDocument/2006/relationships/externalLinkPath" Target="file:///\\dp-fs\Committee_Cost\&#1054;&#1058;&#1044;&#1045;&#1051;%20&#1046;&#1050;&#1061;\&#1055;&#1054;&#1057;&#1058;&#1040;&#1053;&#1054;&#1042;&#1051;&#1045;&#1053;&#1048;&#1071;\&#1085;&#1072;%202026%20&#1075;&#1086;&#1076;\30-&#1082;4%20&#1086;&#1090;%2017.12.2025%20%20&#1055;&#1086;&#1089;&#1090;%20&#1082;&#1086;&#1088;%20&#1053;&#1042;&#1042;%20&#1090;&#1072;&#1088;&#1080;&#1092;%20&#1043;&#1050;&#1061;%202026%20&#1043;&#1042;&#1057;\&#1055;&#1088;&#1080;&#1083;%20&#1082;%2030-&#1082;4%20&#1086;&#1090;%2017.12.2025.xlsx" TargetMode="External"/><Relationship Id="rId1" Type="http://schemas.openxmlformats.org/officeDocument/2006/relationships/externalLinkPath" Target="/&#1054;&#1058;&#1044;&#1045;&#1051;%20&#1046;&#1050;&#1061;/&#1055;&#1054;&#1057;&#1058;&#1040;&#1053;&#1054;&#1042;&#1051;&#1045;&#1053;&#1048;&#1071;/&#1085;&#1072;%202026%20&#1075;&#1086;&#1076;/30-&#1082;4%20&#1086;&#1090;%2017.12.2025%20%20&#1055;&#1086;&#1089;&#1090;%20&#1082;&#1086;&#1088;%20&#1053;&#1042;&#1042;%20&#1090;&#1072;&#1088;&#1080;&#1092;%20&#1043;&#1050;&#1061;%202026%20&#1043;&#1042;&#1057;/&#1055;&#1088;&#1080;&#1083;%20&#1082;%2030-&#1082;4%20&#1086;&#1090;%2017.12.2025.xlsx" TargetMode="External"/></Relationships>
</file>

<file path=xl/externalLinks/_rels/externalLink1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&#1054;&#1058;&#1044;&#1045;&#1051;%20&#1069;&#1053;&#1045;&#1056;&#1043;&#1045;&#1058;&#1048;&#1050;&#1048;/&#1055;&#1054;&#1057;&#1058;&#1040;&#1053;&#1054;&#1042;&#1051;&#1045;&#1053;&#1048;&#1071;/&#1085;&#1072;%202026%20&#1075;&#1086;&#1076;/&#1058;&#1069;/&#1048;&#1091;&#1083;&#1046;&#1050;&#1061;%20&#1074;&#1085;&#1077;&#1089;&#1077;&#1085;&#1080;&#1077;%20&#1080;&#1079;&#1084;/&#1055;&#1088;&#1080;&#1083;%20&#1082;%20&#1087;&#1086;&#1089;&#1090;%20&#8470;%202-&#1101;-3%20%20&#1086;&#1090;%2029.01.2026%20&#1074;&#1085;&#1077;&#1089;%20&#1080;&#1079;&#1084;%20&#1058;&#1069;.xls" TargetMode="External"/><Relationship Id="rId2" Type="http://schemas.openxmlformats.org/officeDocument/2006/relationships/externalLinkPath" Target="file:///\\dp-fs\Committee_Cost\&#1054;&#1058;&#1044;&#1045;&#1051;%20&#1069;&#1053;&#1045;&#1056;&#1043;&#1045;&#1058;&#1048;&#1050;&#1048;\&#1055;&#1054;&#1057;&#1058;&#1040;&#1053;&#1054;&#1042;&#1051;&#1045;&#1053;&#1048;&#1071;\&#1085;&#1072;%202026%20&#1075;&#1086;&#1076;\&#1058;&#1069;\&#1048;&#1091;&#1083;&#1046;&#1050;&#1061;%20&#1074;&#1085;&#1077;&#1089;&#1077;&#1085;&#1080;&#1077;%20&#1080;&#1079;&#1084;\&#1055;&#1088;&#1080;&#1083;%20&#1082;%20&#1087;&#1086;&#1089;&#1090;%20&#8470;%202-&#1101;-3%20%20&#1086;&#1090;%2029.01.2026%20&#1074;&#1085;&#1077;&#1089;%20&#1080;&#1079;&#1084;%20&#1058;&#1069;.xls" TargetMode="External"/><Relationship Id="rId1" Type="http://schemas.openxmlformats.org/officeDocument/2006/relationships/externalLinkPath" Target="/&#1054;&#1058;&#1044;&#1045;&#1051;%20&#1069;&#1053;&#1045;&#1056;&#1043;&#1045;&#1058;&#1048;&#1050;&#1048;/&#1055;&#1054;&#1057;&#1058;&#1040;&#1053;&#1054;&#1042;&#1051;&#1045;&#1053;&#1048;&#1071;/&#1085;&#1072;%202026%20&#1075;&#1086;&#1076;/&#1058;&#1069;/&#1048;&#1091;&#1083;&#1046;&#1050;&#1061;%20&#1074;&#1085;&#1077;&#1089;&#1077;&#1085;&#1080;&#1077;%20&#1080;&#1079;&#1084;/&#1055;&#1088;&#1080;&#1083;%20&#1082;%20&#1087;&#1086;&#1089;&#1090;%20&#8470;%202-&#1101;-3%20%20&#1086;&#1090;%2029.01.2026%20&#1074;&#1085;&#1077;&#1089;%20&#1080;&#1079;&#1084;%20&#1058;&#1069;.xls" TargetMode="External"/></Relationships>
</file>

<file path=xl/externalLinks/_rels/externalLink1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&#1054;&#1058;&#1044;&#1045;&#1051;%20&#1069;&#1053;&#1045;&#1056;&#1043;&#1045;&#1058;&#1048;&#1050;&#1048;/&#1055;&#1054;&#1057;&#1058;&#1040;&#1053;&#1054;&#1042;&#1051;&#1045;&#1053;&#1048;&#1071;/&#1085;&#1072;%202026%20&#1075;&#1086;&#1076;/&#1058;&#1069;/&#1040;&#1081;&#1089;&#1073;&#1077;&#1088;&#1075;/&#1055;&#1088;&#1080;&#1083;%20&#1082;%20&#1087;&#1086;&#1089;&#1090;%20&#8470;%2032-&#1101;2%20&#1086;&#1090;%2018.12.2025%20&#1040;&#1081;&#1089;&#1073;&#1077;&#1088;&#1075;%202026%20&#1079;&#1085;.xls" TargetMode="External"/><Relationship Id="rId2" Type="http://schemas.openxmlformats.org/officeDocument/2006/relationships/externalLinkPath" Target="file:///\\dp-fs\Committee_Cost\&#1054;&#1058;&#1044;&#1045;&#1051;%20&#1069;&#1053;&#1045;&#1056;&#1043;&#1045;&#1058;&#1048;&#1050;&#1048;\&#1055;&#1054;&#1057;&#1058;&#1040;&#1053;&#1054;&#1042;&#1051;&#1045;&#1053;&#1048;&#1071;\&#1085;&#1072;%202026%20&#1075;&#1086;&#1076;\&#1058;&#1069;\&#1040;&#1081;&#1089;&#1073;&#1077;&#1088;&#1075;\&#1055;&#1088;&#1080;&#1083;%20&#1082;%20&#1087;&#1086;&#1089;&#1090;%20&#8470;%2032-&#1101;2%20&#1086;&#1090;%2018.12.2025%20&#1040;&#1081;&#1089;&#1073;&#1077;&#1088;&#1075;%202026%20&#1079;&#1085;.xls" TargetMode="External"/><Relationship Id="rId1" Type="http://schemas.openxmlformats.org/officeDocument/2006/relationships/externalLinkPath" Target="/&#1054;&#1058;&#1044;&#1045;&#1051;%20&#1069;&#1053;&#1045;&#1056;&#1043;&#1045;&#1058;&#1048;&#1050;&#1048;/&#1055;&#1054;&#1057;&#1058;&#1040;&#1053;&#1054;&#1042;&#1051;&#1045;&#1053;&#1048;&#1071;/&#1085;&#1072;%202026%20&#1075;&#1086;&#1076;/&#1058;&#1069;/&#1040;&#1081;&#1089;&#1073;&#1077;&#1088;&#1075;/&#1055;&#1088;&#1080;&#1083;%20&#1082;%20&#1087;&#1086;&#1089;&#1090;%20&#8470;%2032-&#1101;2%20&#1086;&#1090;%2018.12.2025%20&#1040;&#1081;&#1089;&#1073;&#1077;&#1088;&#1075;%202026%20&#1079;&#1085;.xls" TargetMode="External"/></Relationships>
</file>

<file path=xl/externalLinks/_rels/externalLink1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&#1055;&#1054;&#1057;&#1058;&#1040;&#1053;&#1054;&#1042;&#1051;&#1045;&#1053;&#1048;&#1071;/&#1085;&#1072;%202026%20&#1075;&#1086;&#1076;/2-&#1082;2%20&#1086;&#1090;%2029.01.2026%20&#1054;%20&#1074;&#1085;&#1077;&#1089;%20&#1080;&#1079;&#1084;%20&#1090;&#1072;&#1088;&#1080;&#1092;%20&#1042;&#1054;%20&#1063;&#1058;&#1088;&#1072;&#1085;&#1089;%202026-33%20(&#1050;)/&#1055;&#1088;&#1080;&#1083;%20&#1082;%20&#1087;&#1086;&#1089;&#1090;%202-&#1082;2.xlsx" TargetMode="External"/><Relationship Id="rId2" Type="http://schemas.openxmlformats.org/officeDocument/2006/relationships/externalLinkPath" Target="file:///\\dp-fs\Committee_Cost\&#1054;&#1058;&#1044;&#1045;&#1051;%20&#1046;&#1050;&#1061;\&#1055;&#1054;&#1057;&#1058;&#1040;&#1053;&#1054;&#1042;&#1051;&#1045;&#1053;&#1048;&#1071;\&#1085;&#1072;%202026%20&#1075;&#1086;&#1076;\2-&#1082;2%20&#1086;&#1090;%2029.01.2026%20&#1054;%20&#1074;&#1085;&#1077;&#1089;%20&#1080;&#1079;&#1084;%20&#1090;&#1072;&#1088;&#1080;&#1092;%20&#1042;&#1054;%20&#1063;&#1058;&#1088;&#1072;&#1085;&#1089;%202026-33%20(&#1050;)\&#1055;&#1088;&#1080;&#1083;%20&#1082;%20&#1087;&#1086;&#1089;&#1090;%202-&#1082;2.xlsx" TargetMode="External"/><Relationship Id="rId1" Type="http://schemas.openxmlformats.org/officeDocument/2006/relationships/externalLinkPath" Target="/&#1054;&#1058;&#1044;&#1045;&#1051;%20&#1046;&#1050;&#1061;/&#1055;&#1054;&#1057;&#1058;&#1040;&#1053;&#1054;&#1042;&#1051;&#1045;&#1053;&#1048;&#1071;/&#1085;&#1072;%202026%20&#1075;&#1086;&#1076;/2-&#1082;2%20&#1086;&#1090;%2029.01.2026%20&#1054;%20&#1074;&#1085;&#1077;&#1089;%20&#1080;&#1079;&#1084;%20&#1090;&#1072;&#1088;&#1080;&#1092;%20&#1042;&#1054;%20&#1063;&#1058;&#1088;&#1072;&#1085;&#1089;%202026-33%20(&#1050;)/&#1055;&#1088;&#1080;&#1083;%20&#1082;%20&#1087;&#1086;&#1089;&#1090;%202-&#1082;2.xlsx" TargetMode="External"/></Relationships>
</file>

<file path=xl/externalLinks/_rels/externalLink17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&#1055;&#1054;&#1057;&#1058;&#1040;&#1053;&#1054;&#1042;&#1051;&#1045;&#1053;&#1048;&#1071;/&#1085;&#1072;%202026%20&#1075;&#1086;&#1076;/35-&#1082;6%20&#1086;&#1090;%2019.12.2025%20&#1055;&#1086;&#1089;&#1090;%20&#1082;&#1086;&#1088;%20&#1090;&#1072;&#1088;&#1080;&#1092;%20&#1042;&#1054;%20&#1063;&#1058;&#1088;&#1072;&#1085;&#1089;%202026-34%20(&#1059;&#1041;)/&#1055;&#1088;&#1080;&#1083;%20&#1082;%20&#1087;&#1086;&#1089;&#1090;%2035-&#1082;6%20&#1086;&#1090;%2019.12.25.xlsx" TargetMode="External"/><Relationship Id="rId2" Type="http://schemas.openxmlformats.org/officeDocument/2006/relationships/externalLinkPath" Target="file:///\\dp-fs\Committee_Cost\&#1054;&#1058;&#1044;&#1045;&#1051;%20&#1046;&#1050;&#1061;\&#1055;&#1054;&#1057;&#1058;&#1040;&#1053;&#1054;&#1042;&#1051;&#1045;&#1053;&#1048;&#1071;\&#1085;&#1072;%202026%20&#1075;&#1086;&#1076;\35-&#1082;6%20&#1086;&#1090;%2019.12.2025%20&#1055;&#1086;&#1089;&#1090;%20&#1082;&#1086;&#1088;%20&#1090;&#1072;&#1088;&#1080;&#1092;%20&#1042;&#1054;%20&#1063;&#1058;&#1088;&#1072;&#1085;&#1089;%202026-34%20(&#1059;&#1041;)\&#1055;&#1088;&#1080;&#1083;%20&#1082;%20&#1087;&#1086;&#1089;&#1090;%2035-&#1082;6%20&#1086;&#1090;%2019.12.25.xlsx" TargetMode="External"/><Relationship Id="rId1" Type="http://schemas.openxmlformats.org/officeDocument/2006/relationships/externalLinkPath" Target="/&#1054;&#1058;&#1044;&#1045;&#1051;%20&#1046;&#1050;&#1061;/&#1055;&#1054;&#1057;&#1058;&#1040;&#1053;&#1054;&#1042;&#1051;&#1045;&#1053;&#1048;&#1071;/&#1085;&#1072;%202026%20&#1075;&#1086;&#1076;/35-&#1082;6%20&#1086;&#1090;%2019.12.2025%20&#1055;&#1086;&#1089;&#1090;%20&#1082;&#1086;&#1088;%20&#1090;&#1072;&#1088;&#1080;&#1092;%20&#1042;&#1054;%20&#1063;&#1058;&#1088;&#1072;&#1085;&#1089;%202026-34%20(&#1059;&#1041;)/&#1055;&#1088;&#1080;&#1083;%20&#1082;%20&#1087;&#1086;&#1089;&#1090;%2035-&#1082;6%20&#1086;&#1090;%2019.12.25.xlsx" TargetMode="External"/></Relationships>
</file>

<file path=xl/externalLinks/_rels/externalLink18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&#1054;&#1058;&#1044;&#1045;&#1051;%20&#1069;&#1053;&#1045;&#1056;&#1043;&#1045;&#1058;&#1048;&#1050;&#1048;/&#1055;&#1054;&#1057;&#1058;&#1040;&#1053;&#1054;&#1042;&#1051;&#1045;&#1053;&#1048;&#1071;/&#1085;&#1072;%202026%20&#1075;&#1086;&#1076;/&#1058;&#1069;/&#1063;&#1050;&#1061;/&#1055;&#1088;&#1080;&#1083;%20&#1082;%20&#1087;&#1086;&#1089;&#1090;%20&#8470;%2032-&#1101;3%20&#1086;&#1090;%2018.12.2025%20&#1079;&#1085;.xls" TargetMode="External"/><Relationship Id="rId2" Type="http://schemas.openxmlformats.org/officeDocument/2006/relationships/externalLinkPath" Target="file:///\\dp-fs\Committee_Cost\&#1054;&#1058;&#1044;&#1045;&#1051;%20&#1069;&#1053;&#1045;&#1056;&#1043;&#1045;&#1058;&#1048;&#1050;&#1048;\&#1055;&#1054;&#1057;&#1058;&#1040;&#1053;&#1054;&#1042;&#1051;&#1045;&#1053;&#1048;&#1071;\&#1085;&#1072;%202026%20&#1075;&#1086;&#1076;\&#1058;&#1069;\&#1063;&#1050;&#1061;\&#1055;&#1088;&#1080;&#1083;%20&#1082;%20&#1087;&#1086;&#1089;&#1090;%20&#8470;%2032-&#1101;3%20&#1086;&#1090;%2018.12.2025%20&#1079;&#1085;.xls" TargetMode="External"/><Relationship Id="rId1" Type="http://schemas.openxmlformats.org/officeDocument/2006/relationships/externalLinkPath" Target="/&#1054;&#1058;&#1044;&#1045;&#1051;%20&#1069;&#1053;&#1045;&#1056;&#1043;&#1045;&#1058;&#1048;&#1050;&#1048;/&#1055;&#1054;&#1057;&#1058;&#1040;&#1053;&#1054;&#1042;&#1051;&#1045;&#1053;&#1048;&#1071;/&#1085;&#1072;%202026%20&#1075;&#1086;&#1076;/&#1058;&#1069;/&#1063;&#1050;&#1061;/&#1055;&#1088;&#1080;&#1083;%20&#1082;%20&#1087;&#1086;&#1089;&#1090;%20&#8470;%2032-&#1101;3%20&#1086;&#1090;%2018.12.2025%20&#1079;&#1085;.xls" TargetMode="External"/></Relationships>
</file>

<file path=xl/externalLinks/_rels/externalLink19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&#1054;&#1058;&#1044;&#1045;&#1051;%20&#1069;&#1053;&#1045;&#1056;&#1043;&#1045;&#1058;&#1048;&#1050;&#1048;/&#1055;&#1054;&#1057;&#1058;&#1040;&#1053;&#1054;&#1042;&#1051;&#1045;&#1053;&#1048;&#1071;/&#1085;&#1072;%202026%20&#1075;&#1086;&#1076;/&#1058;&#1040;&#1056;&#1048;&#1060;%20&#1053;&#1040;&#1057;&#1045;&#1051;&#1045;&#1053;&#1048;&#1045;%20&#1069;&#1069;%202026/&#1055;&#1086;&#1089;&#1090;%20&#8470;%2043-&#1101;-1&#1086;&#1090;%2029.12.2025%202026%20&#1069;&#1069;/&#1055;&#1088;&#1080;&#1083;1%20&#1082;%20&#1087;&#1086;&#1089;&#1090;%20&#8470;%2043-&#1101;-1%20&#1086;&#1090;%2029.12.2025%20&#1090;&#1072;&#1073;&#1083;%201.xls" TargetMode="External"/><Relationship Id="rId2" Type="http://schemas.openxmlformats.org/officeDocument/2006/relationships/externalLinkPath" Target="file:///\\dp-fs\Committee_Cost\&#1054;&#1058;&#1044;&#1045;&#1051;%20&#1069;&#1053;&#1045;&#1056;&#1043;&#1045;&#1058;&#1048;&#1050;&#1048;\&#1055;&#1054;&#1057;&#1058;&#1040;&#1053;&#1054;&#1042;&#1051;&#1045;&#1053;&#1048;&#1071;\&#1085;&#1072;%202026%20&#1075;&#1086;&#1076;\&#1058;&#1040;&#1056;&#1048;&#1060;%20&#1053;&#1040;&#1057;&#1045;&#1051;&#1045;&#1053;&#1048;&#1045;%20&#1069;&#1069;%202026\&#1055;&#1086;&#1089;&#1090;%20&#8470;%2043-&#1101;-1&#1086;&#1090;%2029.12.2025%202026%20&#1069;&#1069;\&#1055;&#1088;&#1080;&#1083;1%20&#1082;%20&#1087;&#1086;&#1089;&#1090;%20&#8470;%2043-&#1101;-1%20&#1086;&#1090;%2029.12.2025%20&#1090;&#1072;&#1073;&#1083;%201.xls" TargetMode="External"/><Relationship Id="rId1" Type="http://schemas.openxmlformats.org/officeDocument/2006/relationships/externalLinkPath" Target="/&#1054;&#1058;&#1044;&#1045;&#1051;%20&#1069;&#1053;&#1045;&#1056;&#1043;&#1045;&#1058;&#1048;&#1050;&#1048;/&#1055;&#1054;&#1057;&#1058;&#1040;&#1053;&#1054;&#1042;&#1051;&#1045;&#1053;&#1048;&#1071;/&#1085;&#1072;%202026%20&#1075;&#1086;&#1076;/&#1058;&#1040;&#1056;&#1048;&#1060;%20&#1053;&#1040;&#1057;&#1045;&#1051;&#1045;&#1053;&#1048;&#1045;%20&#1069;&#1069;%202026/&#1055;&#1086;&#1089;&#1090;%20&#8470;%2043-&#1101;-1&#1086;&#1090;%2029.12.2025%202026%20&#1069;&#1069;/&#1055;&#1088;&#1080;&#1083;1%20&#1082;%20&#1087;&#1086;&#1089;&#1090;%20&#8470;%2043-&#1101;-1%20&#1086;&#1090;%2029.12.2025%20&#1090;&#1072;&#1073;&#1083;%2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5.1.36\committeecost\Documents%20and%20Settings\&#1054;&#1083;&#1103;\&#1056;&#1072;&#1073;&#1086;&#1095;&#1080;&#1081;%20&#1089;&#1090;&#1086;&#1083;\&#1056;&#1072;&#1073;&#1086;&#1095;&#1072;&#1103;%202013&#1075;\&#1082;&#1072;&#1088;&#1090;&#1086;&#1095;&#1082;&#1072;%20&#1087;&#1088;&#1077;&#1076;&#1087;&#1088;&#1080;&#1103;&#1090;&#1080;&#1103;\&#1082;&#1072;&#1088;&#1090;&#1086;&#1095;&#1082;&#1072;%20&#1087;&#1088;&#1077;&#1076;&#1087;&#1088;&#1080;&#1103;&#1090;&#1080;&#1103;%20&#1060;&#1040;&#1050;&#1058;.xls" TargetMode="External"/></Relationships>
</file>

<file path=xl/externalLinks/_rels/externalLink20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&#1055;&#1054;&#1057;&#1058;&#1040;&#1053;&#1054;&#1042;&#1051;&#1045;&#1053;&#1048;&#1071;/&#1085;&#1072;%202026%20&#1075;&#1086;&#1076;/35-&#1082;16%20&#1086;&#1090;%2019.12.2025%20&#1055;&#1086;&#1089;&#1090;%20&#1082;&#1086;&#1088;%20&#1056;&#1054;%20&#1040;&#1058;&#1050;%202026/&#1055;&#1088;&#1080;&#1083;%20&#1082;%2035-&#1082;16%20&#1086;&#1090;%2019.12.2025.xlsx" TargetMode="External"/><Relationship Id="rId2" Type="http://schemas.openxmlformats.org/officeDocument/2006/relationships/externalLinkPath" Target="file:///\\dp-fs\Committee_Cost\&#1054;&#1058;&#1044;&#1045;&#1051;%20&#1046;&#1050;&#1061;\&#1055;&#1054;&#1057;&#1058;&#1040;&#1053;&#1054;&#1042;&#1051;&#1045;&#1053;&#1048;&#1071;\&#1085;&#1072;%202026%20&#1075;&#1086;&#1076;\35-&#1082;16%20&#1086;&#1090;%2019.12.2025%20&#1055;&#1086;&#1089;&#1090;%20&#1082;&#1086;&#1088;%20&#1056;&#1054;%20&#1040;&#1058;&#1050;%202026\&#1055;&#1088;&#1080;&#1083;%20&#1082;%2035-&#1082;16%20&#1086;&#1090;%2019.12.2025.xlsx" TargetMode="External"/><Relationship Id="rId1" Type="http://schemas.openxmlformats.org/officeDocument/2006/relationships/externalLinkPath" Target="/&#1054;&#1058;&#1044;&#1045;&#1051;%20&#1046;&#1050;&#1061;/&#1055;&#1054;&#1057;&#1058;&#1040;&#1053;&#1054;&#1042;&#1051;&#1045;&#1053;&#1048;&#1071;/&#1085;&#1072;%202026%20&#1075;&#1086;&#1076;/35-&#1082;16%20&#1086;&#1090;%2019.12.2025%20&#1055;&#1086;&#1089;&#1090;%20&#1082;&#1086;&#1088;%20&#1056;&#1054;%20&#1040;&#1058;&#1050;%202026/&#1055;&#1088;&#1080;&#1083;%20&#1082;%2035-&#1082;16%20&#1086;&#1090;%2019.12.2025.xlsx" TargetMode="External"/></Relationships>
</file>

<file path=xl/externalLinks/_rels/externalLink2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&#1055;&#1054;&#1057;&#1058;&#1040;&#1053;&#1054;&#1042;&#1051;&#1045;&#1053;&#1048;&#1071;/&#1085;&#1072;%202026%20&#1075;&#1086;&#1076;/30-&#1082;8%20&#1086;&#1090;%2017.12.2025%20%20&#1056;&#1054;%20&#1040;&#1085;&#1076;&#1077;&#1079;&#1080;&#1090;%202026%20&#1074;&#1085;&#1077;&#1089;%20&#1080;&#1079;&#1084;/&#1055;&#1088;&#1080;&#1083;%20&#1082;%2030-&#1082;8%20&#1086;&#1090;%2017.12.2025%20&#1040;&#1085;&#1076;&#1077;&#1079;&#1080;&#1090;.xlsx" TargetMode="External"/><Relationship Id="rId2" Type="http://schemas.openxmlformats.org/officeDocument/2006/relationships/externalLinkPath" Target="file:///\\dp-fs\Committee_Cost\&#1054;&#1058;&#1044;&#1045;&#1051;%20&#1046;&#1050;&#1061;\&#1055;&#1054;&#1057;&#1058;&#1040;&#1053;&#1054;&#1042;&#1051;&#1045;&#1053;&#1048;&#1071;\&#1085;&#1072;%202026%20&#1075;&#1086;&#1076;\30-&#1082;8%20&#1086;&#1090;%2017.12.2025%20%20&#1056;&#1054;%20&#1040;&#1085;&#1076;&#1077;&#1079;&#1080;&#1090;%202026%20&#1074;&#1085;&#1077;&#1089;%20&#1080;&#1079;&#1084;\&#1055;&#1088;&#1080;&#1083;%20&#1082;%2030-&#1082;8%20&#1086;&#1090;%2017.12.2025%20&#1040;&#1085;&#1076;&#1077;&#1079;&#1080;&#1090;.xlsx" TargetMode="External"/><Relationship Id="rId1" Type="http://schemas.openxmlformats.org/officeDocument/2006/relationships/externalLinkPath" Target="/&#1054;&#1058;&#1044;&#1045;&#1051;%20&#1046;&#1050;&#1061;/&#1055;&#1054;&#1057;&#1058;&#1040;&#1053;&#1054;&#1042;&#1051;&#1045;&#1053;&#1048;&#1071;/&#1085;&#1072;%202026%20&#1075;&#1086;&#1076;/30-&#1082;8%20&#1086;&#1090;%2017.12.2025%20%20&#1056;&#1054;%20&#1040;&#1085;&#1076;&#1077;&#1079;&#1080;&#1090;%202026%20&#1074;&#1085;&#1077;&#1089;%20&#1080;&#1079;&#1084;/&#1055;&#1088;&#1080;&#1083;%20&#1082;%2030-&#1082;8%20&#1086;&#1090;%2017.12.2025%20&#1040;&#1085;&#1076;&#1077;&#1079;&#1080;&#1090;.xlsx" TargetMode="External"/></Relationships>
</file>

<file path=xl/externalLinks/_rels/externalLink2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&#1055;&#1054;&#1057;&#1058;&#1040;&#1053;&#1054;&#1042;&#1051;&#1045;&#1053;&#1048;&#1071;/&#1085;&#1072;%202026%20&#1075;&#1086;&#1076;/30-&#1082;9%20&#1086;&#1090;%2017.12.2025%20&#1056;&#1054;%20&#1056;&#1058;&#1050;%202026%20&#1074;&#1085;&#1077;&#1089;%20&#1080;&#1079;&#1084;/&#1055;&#1088;&#1080;&#1083;%20&#1082;%2030-&#1082;9%20&#1086;&#1090;%2017.12.2025%20&#1056;&#1058;&#1050;.xlsx" TargetMode="External"/><Relationship Id="rId2" Type="http://schemas.openxmlformats.org/officeDocument/2006/relationships/externalLinkPath" Target="file:///\\dp-fs\Committee_Cost\&#1054;&#1058;&#1044;&#1045;&#1051;%20&#1046;&#1050;&#1061;\&#1055;&#1054;&#1057;&#1058;&#1040;&#1053;&#1054;&#1042;&#1051;&#1045;&#1053;&#1048;&#1071;\&#1085;&#1072;%202026%20&#1075;&#1086;&#1076;\30-&#1082;9%20&#1086;&#1090;%2017.12.2025%20&#1056;&#1054;%20&#1056;&#1058;&#1050;%202026%20&#1074;&#1085;&#1077;&#1089;%20&#1080;&#1079;&#1084;\&#1055;&#1088;&#1080;&#1083;%20&#1082;%2030-&#1082;9%20&#1086;&#1090;%2017.12.2025%20&#1056;&#1058;&#1050;.xlsx" TargetMode="External"/><Relationship Id="rId1" Type="http://schemas.openxmlformats.org/officeDocument/2006/relationships/externalLinkPath" Target="/&#1054;&#1058;&#1044;&#1045;&#1051;%20&#1046;&#1050;&#1061;/&#1055;&#1054;&#1057;&#1058;&#1040;&#1053;&#1054;&#1042;&#1051;&#1045;&#1053;&#1048;&#1071;/&#1085;&#1072;%202026%20&#1075;&#1086;&#1076;/30-&#1082;9%20&#1086;&#1090;%2017.12.2025%20&#1056;&#1054;%20&#1056;&#1058;&#1050;%202026%20&#1074;&#1085;&#1077;&#1089;%20&#1080;&#1079;&#1084;/&#1055;&#1088;&#1080;&#1083;%20&#1082;%2030-&#1082;9%20&#1086;&#1090;%2017.12.2025%20&#1056;&#1058;&#1050;.xlsx" TargetMode="External"/></Relationships>
</file>

<file path=xl/externalLinks/_rels/externalLink2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&#1055;&#1054;&#1057;&#1058;&#1040;&#1053;&#1054;&#1042;&#1051;&#1045;&#1053;&#1048;&#1071;/&#1085;&#1072;%202026%20&#1075;&#1086;&#1076;/30-&#1082;7%20&#1086;&#1090;%2017.12.2025%20%20&#1056;&#1054;%20&#1055;&#1086;&#1083;&#1080;&#1075;&#1086;&#1085;%202026%20&#1074;&#1085;&#1077;&#1089;%20&#1080;&#1079;&#1084;/&#1055;&#1088;&#1080;&#1083;%20&#1082;%2030-&#1082;7%20&#1086;&#1090;%2017.12.2025%20&#1055;&#1086;&#1083;&#1080;&#1075;&#1086;&#1085;.xlsx" TargetMode="External"/><Relationship Id="rId2" Type="http://schemas.openxmlformats.org/officeDocument/2006/relationships/externalLinkPath" Target="file:///\\dp-fs\Committee_Cost\&#1054;&#1058;&#1044;&#1045;&#1051;%20&#1046;&#1050;&#1061;\&#1055;&#1054;&#1057;&#1058;&#1040;&#1053;&#1054;&#1042;&#1051;&#1045;&#1053;&#1048;&#1071;\&#1085;&#1072;%202026%20&#1075;&#1086;&#1076;\30-&#1082;7%20&#1086;&#1090;%2017.12.2025%20%20&#1056;&#1054;%20&#1055;&#1086;&#1083;&#1080;&#1075;&#1086;&#1085;%202026%20&#1074;&#1085;&#1077;&#1089;%20&#1080;&#1079;&#1084;\&#1055;&#1088;&#1080;&#1083;%20&#1082;%2030-&#1082;7%20&#1086;&#1090;%2017.12.2025%20&#1055;&#1086;&#1083;&#1080;&#1075;&#1086;&#1085;.xlsx" TargetMode="External"/><Relationship Id="rId1" Type="http://schemas.openxmlformats.org/officeDocument/2006/relationships/externalLinkPath" Target="/&#1054;&#1058;&#1044;&#1045;&#1051;%20&#1046;&#1050;&#1061;/&#1055;&#1054;&#1057;&#1058;&#1040;&#1053;&#1054;&#1042;&#1051;&#1045;&#1053;&#1048;&#1071;/&#1085;&#1072;%202026%20&#1075;&#1086;&#1076;/30-&#1082;7%20&#1086;&#1090;%2017.12.2025%20%20&#1056;&#1054;%20&#1055;&#1086;&#1083;&#1080;&#1075;&#1086;&#1085;%202026%20&#1074;&#1085;&#1077;&#1089;%20&#1080;&#1079;&#1084;/&#1055;&#1088;&#1080;&#1083;%20&#1082;%2030-&#1082;7%20&#1086;&#1090;%2017.12.2025%20&#1055;&#1086;&#1083;&#1080;&#1075;&#1086;&#1085;.xlsx" TargetMode="External"/></Relationships>
</file>

<file path=xl/externalLinks/_rels/externalLink2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&#1054;&#1058;&#1044;&#1045;&#1051;%20&#1069;&#1053;&#1045;&#1056;&#1043;&#1045;&#1058;&#1048;&#1050;&#1048;/&#1055;&#1054;&#1057;&#1058;&#1040;&#1053;&#1054;&#1042;&#1051;&#1045;&#1053;&#1048;&#1071;/&#1085;&#1072;%202026%20&#1075;&#1086;&#1076;/&#1058;&#1069;/&#1041;&#1046;&#1050;&#1061;/&#1055;&#1088;&#1080;&#1083;%20&#1082;%20&#1087;&#1086;&#1089;&#1090;%20&#8470;29-&#1101;-4%20&#1086;&#1090;%2017.12.2025%20&#1041;&#1046;&#1050;&#1061;%202026%20&#1079;&#1085;.xls" TargetMode="External"/><Relationship Id="rId2" Type="http://schemas.openxmlformats.org/officeDocument/2006/relationships/externalLinkPath" Target="file:///\\dp-fs\Committee_Cost\&#1054;&#1058;&#1044;&#1045;&#1051;%20&#1069;&#1053;&#1045;&#1056;&#1043;&#1045;&#1058;&#1048;&#1050;&#1048;\&#1055;&#1054;&#1057;&#1058;&#1040;&#1053;&#1054;&#1042;&#1051;&#1045;&#1053;&#1048;&#1071;\&#1085;&#1072;%202026%20&#1075;&#1086;&#1076;\&#1058;&#1069;\&#1041;&#1046;&#1050;&#1061;\&#1055;&#1088;&#1080;&#1083;%20&#1082;%20&#1087;&#1086;&#1089;&#1090;%20&#8470;29-&#1101;-4%20&#1086;&#1090;%2017.12.2025%20&#1041;&#1046;&#1050;&#1061;%202026%20&#1079;&#1085;.xls" TargetMode="External"/><Relationship Id="rId1" Type="http://schemas.openxmlformats.org/officeDocument/2006/relationships/externalLinkPath" Target="/&#1054;&#1058;&#1044;&#1045;&#1051;%20&#1069;&#1053;&#1045;&#1056;&#1043;&#1045;&#1058;&#1048;&#1050;&#1048;/&#1055;&#1054;&#1057;&#1058;&#1040;&#1053;&#1054;&#1042;&#1051;&#1045;&#1053;&#1048;&#1071;/&#1085;&#1072;%202026%20&#1075;&#1086;&#1076;/&#1058;&#1069;/&#1041;&#1046;&#1050;&#1061;/&#1055;&#1088;&#1080;&#1083;%20&#1082;%20&#1087;&#1086;&#1089;&#1090;%20&#8470;29-&#1101;-4%20&#1086;&#1090;%2017.12.2025%20&#1041;&#1046;&#1050;&#1061;%202026%20&#1079;&#1085;.xls" TargetMode="External"/></Relationships>
</file>

<file path=xl/externalLinks/_rels/externalLink2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&#1054;&#1058;&#1044;&#1045;&#1051;%20&#1069;&#1053;&#1045;&#1056;&#1043;&#1045;&#1058;&#1048;&#1050;&#1048;/&#1055;&#1054;&#1057;&#1058;&#1040;&#1053;&#1054;&#1042;&#1051;&#1045;&#1053;&#1048;&#1071;/&#1085;&#1072;%202026%20&#1075;&#1086;&#1076;/&#1058;&#1069;/&#1063;&#1056;&#1050;&#1061;/&#1055;&#1088;&#1080;&#1083;%20&#1082;%20&#1087;&#1086;&#1089;&#1090;%20&#8470;%2034-&#1101;1%20&#1086;&#1090;%2019.12.2025%20%20&#1052;&#1055;%20&#1063;&#1056;&#1050;&#1061;%202026%20&#1079;&#1085;.xls" TargetMode="External"/><Relationship Id="rId2" Type="http://schemas.openxmlformats.org/officeDocument/2006/relationships/externalLinkPath" Target="file:///\\dp-fs\Committee_Cost\&#1054;&#1058;&#1044;&#1045;&#1051;%20&#1069;&#1053;&#1045;&#1056;&#1043;&#1045;&#1058;&#1048;&#1050;&#1048;\&#1055;&#1054;&#1057;&#1058;&#1040;&#1053;&#1054;&#1042;&#1051;&#1045;&#1053;&#1048;&#1071;\&#1085;&#1072;%202026%20&#1075;&#1086;&#1076;\&#1058;&#1069;\&#1063;&#1056;&#1050;&#1061;\&#1055;&#1088;&#1080;&#1083;%20&#1082;%20&#1087;&#1086;&#1089;&#1090;%20&#8470;%2034-&#1101;1%20&#1086;&#1090;%2019.12.2025%20%20&#1052;&#1055;%20&#1063;&#1056;&#1050;&#1061;%202026%20&#1079;&#1085;.xls" TargetMode="External"/><Relationship Id="rId1" Type="http://schemas.openxmlformats.org/officeDocument/2006/relationships/externalLinkPath" Target="/&#1054;&#1058;&#1044;&#1045;&#1051;%20&#1069;&#1053;&#1045;&#1056;&#1043;&#1045;&#1058;&#1048;&#1050;&#1048;/&#1055;&#1054;&#1057;&#1058;&#1040;&#1053;&#1054;&#1042;&#1051;&#1045;&#1053;&#1048;&#1071;/&#1085;&#1072;%202026%20&#1075;&#1086;&#1076;/&#1058;&#1069;/&#1063;&#1056;&#1050;&#1061;/&#1055;&#1088;&#1080;&#1083;%20&#1082;%20&#1087;&#1086;&#1089;&#1090;%20&#8470;%2034-&#1101;1%20&#1086;&#1090;%2019.12.2025%20%20&#1052;&#1055;%20&#1063;&#1056;&#1050;&#1061;%202026%20&#1079;&#1085;.xls" TargetMode="External"/></Relationships>
</file>

<file path=xl/externalLinks/_rels/externalLink2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&#1055;&#1054;&#1057;&#1058;&#1040;&#1053;&#1054;&#1042;&#1051;&#1045;&#1053;&#1048;&#1071;/&#1085;&#1072;%202026%20&#1075;&#1086;&#1076;/35-&#1082;4%20&#1086;&#1090;%2019.12.2025%20&#1055;&#1086;&#1089;&#1090;%20&#1090;&#1072;&#1088;&#1080;&#1092;%20&#1043;&#1042;&#1057;%20&#1063;&#1056;&#1050;&#1061;%202026-2028/&#1055;&#1088;&#1080;&#1083;%20&#1082;%20&#1087;&#1086;&#1089;&#1090;%2035-&#1082;4%20&#1086;&#1090;%2019.12.25.xlsx" TargetMode="External"/><Relationship Id="rId2" Type="http://schemas.openxmlformats.org/officeDocument/2006/relationships/externalLinkPath" Target="file:///\\dp-fs\Committee_Cost\&#1054;&#1058;&#1044;&#1045;&#1051;%20&#1046;&#1050;&#1061;\&#1055;&#1054;&#1057;&#1058;&#1040;&#1053;&#1054;&#1042;&#1051;&#1045;&#1053;&#1048;&#1071;\&#1085;&#1072;%202026%20&#1075;&#1086;&#1076;\35-&#1082;4%20&#1086;&#1090;%2019.12.2025%20&#1055;&#1086;&#1089;&#1090;%20&#1090;&#1072;&#1088;&#1080;&#1092;%20&#1043;&#1042;&#1057;%20&#1063;&#1056;&#1050;&#1061;%202026-2028\&#1055;&#1088;&#1080;&#1083;%20&#1082;%20&#1087;&#1086;&#1089;&#1090;%2035-&#1082;4%20&#1086;&#1090;%2019.12.25.xlsx" TargetMode="External"/><Relationship Id="rId1" Type="http://schemas.openxmlformats.org/officeDocument/2006/relationships/externalLinkPath" Target="/&#1054;&#1058;&#1044;&#1045;&#1051;%20&#1046;&#1050;&#1061;/&#1055;&#1054;&#1057;&#1058;&#1040;&#1053;&#1054;&#1042;&#1051;&#1045;&#1053;&#1048;&#1071;/&#1085;&#1072;%202026%20&#1075;&#1086;&#1076;/35-&#1082;4%20&#1086;&#1090;%2019.12.2025%20&#1055;&#1086;&#1089;&#1090;%20&#1090;&#1072;&#1088;&#1080;&#1092;%20&#1043;&#1042;&#1057;%20&#1063;&#1056;&#1050;&#1061;%202026-2028/&#1055;&#1088;&#1080;&#1083;%20&#1082;%20&#1087;&#1086;&#1089;&#1090;%2035-&#1082;4%20&#1086;&#1090;%2019.12.25.xlsx" TargetMode="External"/></Relationships>
</file>

<file path=xl/externalLinks/_rels/externalLink27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&#1054;&#1058;&#1044;&#1045;&#1051;%20&#1069;&#1053;&#1045;&#1056;&#1043;&#1045;&#1058;&#1048;&#1050;&#1048;/&#1055;&#1054;&#1057;&#1058;&#1040;&#1053;&#1054;&#1042;&#1051;&#1045;&#1053;&#1048;&#1071;/&#1085;&#1072;%202026%20&#1075;&#1086;&#1076;/&#1058;&#1069;/&#1040;&#1043;&#1050;&#1061;/&#1055;&#1088;&#1080;&#1083;%20&#1082;%20&#1087;&#1086;&#1089;&#1090;%20&#8470;29-&#1101;-1%20&#1086;&#1090;%2017.12.2025%20&#1040;&#1043;&#1050;&#1061;%202026%20&#1079;&#1085;.xls" TargetMode="External"/><Relationship Id="rId2" Type="http://schemas.openxmlformats.org/officeDocument/2006/relationships/externalLinkPath" Target="file:///\\dp-fs\Committee_Cost\&#1054;&#1058;&#1044;&#1045;&#1051;%20&#1069;&#1053;&#1045;&#1056;&#1043;&#1045;&#1058;&#1048;&#1050;&#1048;\&#1055;&#1054;&#1057;&#1058;&#1040;&#1053;&#1054;&#1042;&#1051;&#1045;&#1053;&#1048;&#1071;\&#1085;&#1072;%202026%20&#1075;&#1086;&#1076;\&#1058;&#1069;\&#1040;&#1043;&#1050;&#1061;\&#1055;&#1088;&#1080;&#1083;%20&#1082;%20&#1087;&#1086;&#1089;&#1090;%20&#8470;29-&#1101;-1%20&#1086;&#1090;%2017.12.2025%20&#1040;&#1043;&#1050;&#1061;%202026%20&#1079;&#1085;.xls" TargetMode="External"/><Relationship Id="rId1" Type="http://schemas.openxmlformats.org/officeDocument/2006/relationships/externalLinkPath" Target="/&#1054;&#1058;&#1044;&#1045;&#1051;%20&#1069;&#1053;&#1045;&#1056;&#1043;&#1045;&#1058;&#1048;&#1050;&#1048;/&#1055;&#1054;&#1057;&#1058;&#1040;&#1053;&#1054;&#1042;&#1051;&#1045;&#1053;&#1048;&#1071;/&#1085;&#1072;%202026%20&#1075;&#1086;&#1076;/&#1058;&#1069;/&#1040;&#1043;&#1050;&#1061;/&#1055;&#1088;&#1080;&#1083;%20&#1082;%20&#1087;&#1086;&#1089;&#1090;%20&#8470;29-&#1101;-1%20&#1086;&#1090;%2017.12.2025%20&#1040;&#1043;&#1050;&#1061;%202026%20&#1079;&#1085;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&#1055;&#1054;&#1057;&#1058;&#1040;&#1053;&#1054;&#1042;&#1051;&#1045;&#1053;&#1048;&#1071;/&#1085;&#1072;%202026%20&#1075;&#1086;&#1076;/27-&#1082;2%20&#1086;&#1090;%2005.12.2025%20&#1055;&#1086;&#1089;&#1090;%20&#1082;&#1086;&#1088;&#1088;%20&#1090;&#1072;&#1088;&#1080;&#1092;%20&#1043;&#1050;&#1061;%20&#1061;&#1042;&#1057;%20&#1042;&#1054;%202026-2028/&#1055;&#1088;&#1080;&#1083;%2027-&#1082;2%20&#1043;&#1050;&#1061;%20&#1090;%202026.xlsx" TargetMode="External"/><Relationship Id="rId2" Type="http://schemas.openxmlformats.org/officeDocument/2006/relationships/externalLinkPath" Target="file:///\\dp-fs\Committee_Cost\&#1054;&#1058;&#1044;&#1045;&#1051;%20&#1046;&#1050;&#1061;\&#1055;&#1054;&#1057;&#1058;&#1040;&#1053;&#1054;&#1042;&#1051;&#1045;&#1053;&#1048;&#1071;\&#1085;&#1072;%202026%20&#1075;&#1086;&#1076;\27-&#1082;2%20&#1086;&#1090;%2005.12.2025%20&#1055;&#1086;&#1089;&#1090;%20&#1082;&#1086;&#1088;&#1088;%20&#1090;&#1072;&#1088;&#1080;&#1092;%20&#1043;&#1050;&#1061;%20&#1061;&#1042;&#1057;%20&#1042;&#1054;%202026-2028\&#1055;&#1088;&#1080;&#1083;%2027-&#1082;2%20&#1043;&#1050;&#1061;%20&#1090;%202026.xlsx" TargetMode="External"/><Relationship Id="rId1" Type="http://schemas.openxmlformats.org/officeDocument/2006/relationships/externalLinkPath" Target="/&#1054;&#1058;&#1044;&#1045;&#1051;%20&#1046;&#1050;&#1061;/&#1055;&#1054;&#1057;&#1058;&#1040;&#1053;&#1054;&#1042;&#1051;&#1045;&#1053;&#1048;&#1071;/&#1085;&#1072;%202026%20&#1075;&#1086;&#1076;/27-&#1082;2%20&#1086;&#1090;%2005.12.2025%20&#1055;&#1086;&#1089;&#1090;%20&#1082;&#1086;&#1088;&#1088;%20&#1090;&#1072;&#1088;&#1080;&#1092;%20&#1043;&#1050;&#1061;%20&#1061;&#1042;&#1057;%20&#1042;&#1054;%202026-2028/&#1055;&#1088;&#1080;&#1083;%2027-&#1082;2%20&#1043;&#1050;&#1061;%20&#1090;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&#1046;&#1050;&#1061;/&#1048;&#1057;&#1061;&#1054;&#1044;&#1053;&#1067;&#1045;%20&#1044;&#1040;&#1053;&#1053;&#1067;&#1045;%20&#1076;&#1083;&#1103;%20&#1088;&#1072;&#1089;&#1095;&#1077;&#1090;&#1086;&#1074;/&#1085;&#1072;%202022/&#1090;&#1072;&#1088;&#1080;&#1092;&#1099;%20&#1076;&#1083;&#1103;%20&#1085;&#1072;&#1089;&#1077;&#1083;%20&#1085;&#1072;%20&#1050;&#1059;%202022.xlsx" TargetMode="External"/><Relationship Id="rId1" Type="http://schemas.openxmlformats.org/officeDocument/2006/relationships/externalLinkPath" Target="/&#1046;&#1050;&#1061;/&#1048;&#1057;&#1061;&#1054;&#1044;&#1053;&#1067;&#1045;%20&#1044;&#1040;&#1053;&#1053;&#1067;&#1045;%20&#1076;&#1083;&#1103;%20&#1088;&#1072;&#1089;&#1095;&#1077;&#1090;&#1086;&#1074;/&#1085;&#1072;%202022/&#1090;&#1072;&#1088;&#1080;&#1092;&#1099;%20&#1076;&#1083;&#1103;%20&#1085;&#1072;&#1089;&#1077;&#1083;%20&#1085;&#1072;%20&#1050;&#1059;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&#1055;&#1054;&#1057;&#1058;&#1040;&#1053;&#1054;&#1042;&#1051;&#1045;&#1053;&#1048;&#1071;/&#1085;&#1072;%202026%20&#1075;&#1086;&#1076;/31-&#1082;4%20&#1086;&#1090;%2018.12.2025%20&#1055;&#1086;&#1089;&#1090;%20&#1082;&#1086;&#1088;%20&#1053;&#1042;&#1042;%20&#1090;&#1072;&#1088;&#1080;&#1092;%20&#1042;&#1057;%20&#1042;&#1054;%20&#1063;&#1050;&#1061;%202026/&#1055;&#1088;&#1080;&#1083;%20&#1082;%2031-&#1082;4%20&#1086;&#1090;%2018.12.25.xlsx" TargetMode="External"/><Relationship Id="rId2" Type="http://schemas.openxmlformats.org/officeDocument/2006/relationships/externalLinkPath" Target="file:///\\dp-fs\Committee_Cost\&#1054;&#1058;&#1044;&#1045;&#1051;%20&#1046;&#1050;&#1061;\&#1055;&#1054;&#1057;&#1058;&#1040;&#1053;&#1054;&#1042;&#1051;&#1045;&#1053;&#1048;&#1071;\&#1085;&#1072;%202026%20&#1075;&#1086;&#1076;\31-&#1082;4%20&#1086;&#1090;%2018.12.2025%20&#1055;&#1086;&#1089;&#1090;%20&#1082;&#1086;&#1088;%20&#1053;&#1042;&#1042;%20&#1090;&#1072;&#1088;&#1080;&#1092;%20&#1042;&#1057;%20&#1042;&#1054;%20&#1063;&#1050;&#1061;%202026\&#1055;&#1088;&#1080;&#1083;%20&#1082;%2031-&#1082;4%20&#1086;&#1090;%2018.12.25.xlsx" TargetMode="External"/><Relationship Id="rId1" Type="http://schemas.openxmlformats.org/officeDocument/2006/relationships/externalLinkPath" Target="/&#1054;&#1058;&#1044;&#1045;&#1051;%20&#1046;&#1050;&#1061;/&#1055;&#1054;&#1057;&#1058;&#1040;&#1053;&#1054;&#1042;&#1051;&#1045;&#1053;&#1048;&#1071;/&#1085;&#1072;%202026%20&#1075;&#1086;&#1076;/31-&#1082;4%20&#1086;&#1090;%2018.12.2025%20&#1055;&#1086;&#1089;&#1090;%20&#1082;&#1086;&#1088;%20&#1053;&#1042;&#1042;%20&#1090;&#1072;&#1088;&#1080;&#1092;%20&#1042;&#1057;%20&#1042;&#1054;%20&#1063;&#1050;&#1061;%202026/&#1055;&#1088;&#1080;&#1083;%20&#1082;%2031-&#1082;4%20&#1086;&#1090;%2018.12.25.xlsx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&#1055;&#1054;&#1057;&#1058;&#1040;&#1053;&#1054;&#1042;&#1051;&#1045;&#1053;&#1048;&#1071;/&#1085;&#1072;%202026%20&#1075;&#1086;&#1076;/31-&#1082;2%20&#1086;&#1090;%2018.12.2025%20&#1055;&#1086;&#1089;&#1090;%20&#1090;&#1072;&#1088;&#1080;&#1092;%20&#1055;&#1054;&#1044;&#1042;&#1054;&#1047;%20&#1074;&#1086;&#1076;&#1099;%202026/&#1087;&#1088;&#1080;&#1083;%20&#1082;%2031-&#1082;2%20&#1086;&#1090;%2018.12.2025.xlsx" TargetMode="External"/><Relationship Id="rId2" Type="http://schemas.openxmlformats.org/officeDocument/2006/relationships/externalLinkPath" Target="file:///\\dp-fs\Committee_Cost\&#1054;&#1058;&#1044;&#1045;&#1051;%20&#1046;&#1050;&#1061;\&#1055;&#1054;&#1057;&#1058;&#1040;&#1053;&#1054;&#1042;&#1051;&#1045;&#1053;&#1048;&#1071;\&#1085;&#1072;%202026%20&#1075;&#1086;&#1076;\31-&#1082;2%20&#1086;&#1090;%2018.12.2025%20&#1055;&#1086;&#1089;&#1090;%20&#1090;&#1072;&#1088;&#1080;&#1092;%20&#1055;&#1054;&#1044;&#1042;&#1054;&#1047;%20&#1074;&#1086;&#1076;&#1099;%202026\&#1087;&#1088;&#1080;&#1083;%20&#1082;%2031-&#1082;2%20&#1086;&#1090;%2018.12.2025.xlsx" TargetMode="External"/><Relationship Id="rId1" Type="http://schemas.openxmlformats.org/officeDocument/2006/relationships/externalLinkPath" Target="/&#1054;&#1058;&#1044;&#1045;&#1051;%20&#1046;&#1050;&#1061;/&#1055;&#1054;&#1057;&#1058;&#1040;&#1053;&#1054;&#1042;&#1051;&#1045;&#1053;&#1048;&#1071;/&#1085;&#1072;%202026%20&#1075;&#1086;&#1076;/31-&#1082;2%20&#1086;&#1090;%2018.12.2025%20&#1055;&#1086;&#1089;&#1090;%20&#1090;&#1072;&#1088;&#1080;&#1092;%20&#1055;&#1054;&#1044;&#1042;&#1054;&#1047;%20&#1074;&#1086;&#1076;&#1099;%202026/&#1087;&#1088;&#1080;&#1083;%20&#1082;%2031-&#1082;2%20&#1086;&#1090;%2018.12.2025.xlsx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&#1055;&#1054;&#1057;&#1058;&#1040;&#1053;&#1054;&#1042;&#1051;&#1045;&#1053;&#1048;&#1071;/&#1085;&#1072;%202026%20&#1075;&#1086;&#1076;/30-&#1082;2%20&#1086;&#1090;%2017.12.2025%20&#1055;&#1086;&#1089;&#1090;%20&#1082;&#1086;&#1088;&#1053;&#1042;&#1042;%20&#1090;&#1072;&#1088;&#1080;&#1092;%20&#1042;&#1057;%20&#1042;&#1054;%20&#1052;&#1055;%20&#1041;&#1080;&#1083;%202026/&#1055;&#1088;&#1080;&#1083;%2030-&#1082;2%20&#1090;%20&#1041;&#1046;&#1050;&#1061;%202026.xlsx" TargetMode="External"/><Relationship Id="rId2" Type="http://schemas.openxmlformats.org/officeDocument/2006/relationships/externalLinkPath" Target="file:///\\dp-fs\Committee_Cost\&#1054;&#1058;&#1044;&#1045;&#1051;%20&#1046;&#1050;&#1061;\&#1055;&#1054;&#1057;&#1058;&#1040;&#1053;&#1054;&#1042;&#1051;&#1045;&#1053;&#1048;&#1071;\&#1085;&#1072;%202026%20&#1075;&#1086;&#1076;\30-&#1082;2%20&#1086;&#1090;%2017.12.2025%20&#1055;&#1086;&#1089;&#1090;%20&#1082;&#1086;&#1088;&#1053;&#1042;&#1042;%20&#1090;&#1072;&#1088;&#1080;&#1092;%20&#1042;&#1057;%20&#1042;&#1054;%20&#1052;&#1055;%20&#1041;&#1080;&#1083;%202026\&#1055;&#1088;&#1080;&#1083;%2030-&#1082;2%20&#1090;%20&#1041;&#1046;&#1050;&#1061;%202026.xlsx" TargetMode="External"/><Relationship Id="rId1" Type="http://schemas.openxmlformats.org/officeDocument/2006/relationships/externalLinkPath" Target="/&#1054;&#1058;&#1044;&#1045;&#1051;%20&#1046;&#1050;&#1061;/&#1055;&#1054;&#1057;&#1058;&#1040;&#1053;&#1054;&#1042;&#1051;&#1045;&#1053;&#1048;&#1071;/&#1085;&#1072;%202026%20&#1075;&#1086;&#1076;/30-&#1082;2%20&#1086;&#1090;%2017.12.2025%20&#1055;&#1086;&#1089;&#1090;%20&#1082;&#1086;&#1088;&#1053;&#1042;&#1042;%20&#1090;&#1072;&#1088;&#1080;&#1092;%20&#1042;&#1057;%20&#1042;&#1054;%20&#1052;&#1055;%20&#1041;&#1080;&#1083;%202026/&#1055;&#1088;&#1080;&#1083;%2030-&#1082;2%20&#1090;%20&#1041;&#1046;&#1050;&#1061;%202026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&#1046;&#1050;&#1061;/&#1048;&#1057;&#1061;&#1054;&#1044;&#1053;&#1067;&#1045;%20&#1044;&#1040;&#1053;&#1053;&#1067;&#1045;%20&#1076;&#1083;&#1103;%20&#1088;&#1072;&#1089;&#1095;&#1077;&#1090;&#1086;&#1074;/&#1085;&#1072;%202023/&#1090;&#1072;&#1088;&#1080;&#1092;&#1099;%20&#1076;&#1083;&#1103;%20&#1085;&#1072;&#1089;&#1077;&#1083;%20&#1085;&#1072;%20&#1050;&#1059;%202023.xlsx" TargetMode="External"/><Relationship Id="rId1" Type="http://schemas.openxmlformats.org/officeDocument/2006/relationships/externalLinkPath" Target="/&#1046;&#1050;&#1061;/&#1048;&#1057;&#1061;&#1054;&#1044;&#1053;&#1067;&#1045;%20&#1044;&#1040;&#1053;&#1053;&#1067;&#1045;%20&#1076;&#1083;&#1103;%20&#1088;&#1072;&#1089;&#1095;&#1077;&#1090;&#1086;&#1074;/&#1085;&#1072;%202023/&#1090;&#1072;&#1088;&#1080;&#1092;&#1099;%20&#1076;&#1083;&#1103;%20&#1085;&#1072;&#1089;&#1077;&#1083;%20&#1085;&#1072;%20&#1050;&#1059;%202023.xlsx" TargetMode="External"/></Relationships>
</file>

<file path=xl/externalLinks/_rels/externalLink9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&#1055;&#1054;&#1057;&#1058;&#1040;&#1053;&#1054;&#1042;&#1051;&#1045;&#1053;&#1048;&#1071;/&#1085;&#1072;%202026%20&#1075;&#1086;&#1076;/30-&#1082;6%20&#1086;&#1090;%2017.12.2025%20&#1055;&#1086;&#1089;&#1090;%20&#1082;&#1086;&#1088;&#1088;%20&#1090;&#1072;&#1088;&#1080;&#1092;%20&#1042;&#1057;%20&#1042;&#1054;%20&#1048;&#1091;&#1083;&#1100;&#1090;%202026/&#1055;&#1088;&#1080;&#1083;%20&#1082;%20&#1087;&#1086;&#1089;&#1090;%2030-&#1082;6%20&#1086;&#1090;%2017.12.2025.xlsx" TargetMode="External"/><Relationship Id="rId2" Type="http://schemas.openxmlformats.org/officeDocument/2006/relationships/externalLinkPath" Target="file:///\\dp-fs\Committee_Cost\&#1054;&#1058;&#1044;&#1045;&#1051;%20&#1046;&#1050;&#1061;\&#1055;&#1054;&#1057;&#1058;&#1040;&#1053;&#1054;&#1042;&#1051;&#1045;&#1053;&#1048;&#1071;\&#1085;&#1072;%202026%20&#1075;&#1086;&#1076;\30-&#1082;6%20&#1086;&#1090;%2017.12.2025%20&#1055;&#1086;&#1089;&#1090;%20&#1082;&#1086;&#1088;&#1088;%20&#1090;&#1072;&#1088;&#1080;&#1092;%20&#1042;&#1057;%20&#1042;&#1054;%20&#1048;&#1091;&#1083;&#1100;&#1090;%202026\&#1055;&#1088;&#1080;&#1083;%20&#1082;%20&#1087;&#1086;&#1089;&#1090;%2030-&#1082;6%20&#1086;&#1090;%2017.12.2025.xlsx" TargetMode="External"/><Relationship Id="rId1" Type="http://schemas.openxmlformats.org/officeDocument/2006/relationships/externalLinkPath" Target="/&#1054;&#1058;&#1044;&#1045;&#1051;%20&#1046;&#1050;&#1061;/&#1055;&#1054;&#1057;&#1058;&#1040;&#1053;&#1054;&#1042;&#1051;&#1045;&#1053;&#1048;&#1071;/&#1085;&#1072;%202026%20&#1075;&#1086;&#1076;/30-&#1082;6%20&#1086;&#1090;%2017.12.2025%20&#1055;&#1086;&#1089;&#1090;%20&#1082;&#1086;&#1088;&#1088;%20&#1090;&#1072;&#1088;&#1080;&#1092;%20&#1042;&#1057;%20&#1042;&#1054;%20&#1048;&#1091;&#1083;&#1100;&#1090;%202026/&#1055;&#1088;&#1080;&#1083;%20&#1082;%20&#1087;&#1086;&#1089;&#1090;%2030-&#1082;6%20&#1086;&#1090;%2017.12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отрудники"/>
      <sheetName val="Карточка организации"/>
      <sheetName val="Комментарии"/>
      <sheetName val="Проверка"/>
      <sheetName val="modInfo"/>
      <sheetName val="TEHSHEET"/>
      <sheetName val="modUpdTemplMain"/>
      <sheetName val="AllSheetsInThisWorkbook"/>
      <sheetName val="REESTR_ORG_TRANSPORT"/>
      <sheetName val="REESTR_ORG_OTHER"/>
      <sheetName val="REESTR_ORG_VO"/>
      <sheetName val="REESTR_ORG_GAS"/>
      <sheetName val="REESTR_ORG_GVS"/>
      <sheetName val="REESTR_ORG_WARM"/>
      <sheetName val="REESTR_ORG_TBO"/>
      <sheetName val="REESTR_ORG_VS"/>
      <sheetName val="REESTR_ORG_EE"/>
      <sheetName val="REESTR_FILTERED"/>
      <sheetName val="REESTR_MO"/>
      <sheetName val="modProv"/>
      <sheetName val="modCommandButton"/>
      <sheetName val="modReestr"/>
      <sheetName val="modfrmReestr"/>
      <sheetName val="modList00"/>
      <sheetName val="modList02"/>
      <sheetName val="modfrmRezimChoo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2">
          <cell r="H2" t="str">
            <v>Оказание услуг в сфере водоотведения и очистки сточных вод</v>
          </cell>
          <cell r="J2" t="str">
            <v>Оказание услуг в сфере горячего водоснабжения</v>
          </cell>
          <cell r="M2" t="str">
            <v>Оказание услуг в сфере водоснабжения</v>
          </cell>
          <cell r="V2" t="str">
            <v>Открытая</v>
          </cell>
        </row>
        <row r="3">
          <cell r="H3" t="str">
            <v>Оказание услуг в сфере водоснабжения, водоотведения и очистки сточных вод</v>
          </cell>
          <cell r="J3" t="str">
            <v>Поставка горячей воды</v>
          </cell>
          <cell r="M3" t="str">
            <v>Оказание услуг в сфере водоснабжения и очистки сточных вод</v>
          </cell>
          <cell r="V3" t="str">
            <v>Закрытая</v>
          </cell>
        </row>
        <row r="4">
          <cell r="H4" t="str">
            <v>Оказание услуг в сфере очистки сточных вод</v>
          </cell>
          <cell r="J4" t="str">
            <v>нет</v>
          </cell>
          <cell r="M4" t="str">
            <v>Транспортировка воды</v>
          </cell>
          <cell r="V4" t="str">
            <v>Открытая и закрытая</v>
          </cell>
        </row>
        <row r="5">
          <cell r="H5" t="str">
            <v>Оказание услуг по перекачке</v>
          </cell>
          <cell r="M5" t="str">
            <v>нет</v>
          </cell>
        </row>
        <row r="6">
          <cell r="H6" t="str">
            <v>нет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прил тариф ВС ВО"/>
    </sheetNames>
    <sheetDataSet>
      <sheetData sheetId="0">
        <row r="21">
          <cell r="G21">
            <v>96.88</v>
          </cell>
          <cell r="H21">
            <v>103.66</v>
          </cell>
        </row>
        <row r="45">
          <cell r="G45">
            <v>20.34</v>
          </cell>
          <cell r="H45">
            <v>22.78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прил1"/>
    </sheetNames>
    <sheetDataSet>
      <sheetData sheetId="0">
        <row r="23">
          <cell r="E23">
            <v>75.8</v>
          </cell>
          <cell r="F23">
            <v>80.73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прил 1"/>
    </sheetNames>
    <sheetDataSet>
      <sheetData sheetId="0">
        <row r="21">
          <cell r="G21">
            <v>113.67</v>
          </cell>
          <cell r="H21">
            <v>119.35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тариф ГВС"/>
    </sheetNames>
    <sheetDataSet>
      <sheetData sheetId="0">
        <row r="26">
          <cell r="G26">
            <v>366.64</v>
          </cell>
        </row>
        <row r="27">
          <cell r="G27">
            <v>390.47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прил 1"/>
      <sheetName val="прил 2"/>
    </sheetNames>
    <sheetDataSet>
      <sheetData sheetId="0">
        <row r="28">
          <cell r="K28">
            <v>768.2</v>
          </cell>
          <cell r="L28">
            <v>806.61</v>
          </cell>
        </row>
        <row r="29">
          <cell r="K29">
            <v>846.35</v>
          </cell>
          <cell r="L29">
            <v>888.67</v>
          </cell>
        </row>
        <row r="30">
          <cell r="K30">
            <v>806.41</v>
          </cell>
          <cell r="L30">
            <v>846.73</v>
          </cell>
        </row>
        <row r="31">
          <cell r="K31">
            <v>789.68</v>
          </cell>
          <cell r="L31">
            <v>829.16</v>
          </cell>
        </row>
        <row r="32">
          <cell r="K32">
            <v>1382.64</v>
          </cell>
          <cell r="L32">
            <v>1451.77</v>
          </cell>
        </row>
        <row r="33">
          <cell r="K33">
            <v>747.34</v>
          </cell>
          <cell r="L33">
            <v>784.71</v>
          </cell>
        </row>
      </sheetData>
      <sheetData sheetId="1">
        <row r="25">
          <cell r="G25">
            <v>318.77999999999997</v>
          </cell>
        </row>
        <row r="26">
          <cell r="G26">
            <v>334.72</v>
          </cell>
        </row>
        <row r="35">
          <cell r="G35">
            <v>259.56</v>
          </cell>
        </row>
        <row r="36">
          <cell r="G36">
            <v>272.54000000000002</v>
          </cell>
        </row>
        <row r="45">
          <cell r="G45">
            <v>261.45999999999998</v>
          </cell>
        </row>
        <row r="46">
          <cell r="G46">
            <v>274.52999999999997</v>
          </cell>
        </row>
        <row r="55">
          <cell r="G55">
            <v>374.48</v>
          </cell>
        </row>
        <row r="56">
          <cell r="G56">
            <v>393.2</v>
          </cell>
        </row>
        <row r="61">
          <cell r="G61">
            <v>238.79</v>
          </cell>
        </row>
        <row r="62">
          <cell r="G62">
            <v>250.73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прил 1"/>
      <sheetName val="прил 2"/>
      <sheetName val="прил 3"/>
      <sheetName val="прилож 4"/>
    </sheetNames>
    <sheetDataSet>
      <sheetData sheetId="0">
        <row r="28">
          <cell r="F28">
            <v>797.76</v>
          </cell>
          <cell r="G28">
            <v>837.65</v>
          </cell>
        </row>
        <row r="29">
          <cell r="F29">
            <v>666.85</v>
          </cell>
          <cell r="G29">
            <v>700.19</v>
          </cell>
        </row>
        <row r="30">
          <cell r="F30">
            <v>679.35</v>
          </cell>
          <cell r="G30">
            <v>713.32</v>
          </cell>
        </row>
        <row r="31">
          <cell r="F31">
            <v>777.59</v>
          </cell>
          <cell r="G31">
            <v>816.47</v>
          </cell>
        </row>
        <row r="32">
          <cell r="F32">
            <v>728.89</v>
          </cell>
          <cell r="G32">
            <v>765.33</v>
          </cell>
        </row>
      </sheetData>
      <sheetData sheetId="1" refreshError="1"/>
      <sheetData sheetId="2">
        <row r="23">
          <cell r="G23">
            <v>341.56</v>
          </cell>
        </row>
        <row r="24">
          <cell r="G24">
            <v>358.64</v>
          </cell>
        </row>
        <row r="33">
          <cell r="G33">
            <v>304.10000000000002</v>
          </cell>
        </row>
        <row r="34">
          <cell r="G34">
            <v>319.31</v>
          </cell>
        </row>
        <row r="43">
          <cell r="G43">
            <v>220.64</v>
          </cell>
        </row>
        <row r="44">
          <cell r="G44">
            <v>231.67</v>
          </cell>
        </row>
        <row r="51">
          <cell r="G51">
            <v>231.17</v>
          </cell>
        </row>
        <row r="52">
          <cell r="G52">
            <v>242.73</v>
          </cell>
        </row>
      </sheetData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прил тариф Канчалан"/>
    </sheetNames>
    <sheetDataSet>
      <sheetData sheetId="0">
        <row r="32">
          <cell r="E32">
            <v>25.35</v>
          </cell>
        </row>
        <row r="33">
          <cell r="E33">
            <v>27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прил тариф УБелая"/>
    </sheetNames>
    <sheetDataSet>
      <sheetData sheetId="0">
        <row r="30">
          <cell r="E30">
            <v>22.73</v>
          </cell>
        </row>
        <row r="31">
          <cell r="E31">
            <v>23.87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прил 1"/>
      <sheetName val="прил 2"/>
      <sheetName val="прил 3"/>
    </sheetNames>
    <sheetDataSet>
      <sheetData sheetId="0">
        <row r="37">
          <cell r="H37">
            <v>818.12</v>
          </cell>
          <cell r="I37">
            <v>859.03</v>
          </cell>
        </row>
        <row r="38">
          <cell r="H38">
            <v>1107.72</v>
          </cell>
          <cell r="I38">
            <v>1163.1099999999999</v>
          </cell>
        </row>
        <row r="39">
          <cell r="H39">
            <v>961.76</v>
          </cell>
          <cell r="I39">
            <v>1009.85</v>
          </cell>
        </row>
        <row r="40">
          <cell r="H40">
            <v>1199.9100000000001</v>
          </cell>
          <cell r="I40">
            <v>1259.9100000000001</v>
          </cell>
        </row>
        <row r="41">
          <cell r="H41">
            <v>766.81</v>
          </cell>
          <cell r="I41">
            <v>805.15</v>
          </cell>
        </row>
        <row r="42">
          <cell r="H42">
            <v>966.66</v>
          </cell>
          <cell r="I42">
            <v>1014.99</v>
          </cell>
        </row>
        <row r="43">
          <cell r="H43">
            <v>847.31</v>
          </cell>
          <cell r="I43">
            <v>889.68</v>
          </cell>
        </row>
        <row r="45">
          <cell r="H45">
            <v>930.64</v>
          </cell>
          <cell r="I45">
            <v>977.17</v>
          </cell>
        </row>
        <row r="46">
          <cell r="H46">
            <v>952.97</v>
          </cell>
          <cell r="I46">
            <v>1000.62</v>
          </cell>
        </row>
        <row r="47">
          <cell r="H47">
            <v>1049.4100000000001</v>
          </cell>
          <cell r="I47">
            <v>1101.8800000000001</v>
          </cell>
        </row>
        <row r="49">
          <cell r="H49">
            <v>636.98</v>
          </cell>
          <cell r="I49">
            <v>668.83</v>
          </cell>
        </row>
        <row r="50">
          <cell r="H50">
            <v>987.93</v>
          </cell>
          <cell r="I50">
            <v>1037.33</v>
          </cell>
        </row>
        <row r="51">
          <cell r="H51">
            <v>1459.17</v>
          </cell>
          <cell r="I51">
            <v>1532.13</v>
          </cell>
        </row>
        <row r="52">
          <cell r="H52">
            <v>794.25</v>
          </cell>
          <cell r="I52">
            <v>833.96</v>
          </cell>
        </row>
        <row r="53">
          <cell r="H53">
            <v>941.68</v>
          </cell>
          <cell r="I53">
            <v>988.76</v>
          </cell>
        </row>
      </sheetData>
      <sheetData sheetId="1" refreshError="1"/>
      <sheetData sheetId="2">
        <row r="23">
          <cell r="G23">
            <v>355.68</v>
          </cell>
        </row>
        <row r="24">
          <cell r="G24">
            <v>373.46</v>
          </cell>
        </row>
        <row r="33">
          <cell r="G33">
            <v>358.56</v>
          </cell>
        </row>
        <row r="34">
          <cell r="G34">
            <v>376.49</v>
          </cell>
        </row>
        <row r="43">
          <cell r="G43">
            <v>296.27999999999997</v>
          </cell>
        </row>
        <row r="44">
          <cell r="G44">
            <v>311.08999999999997</v>
          </cell>
        </row>
        <row r="53">
          <cell r="G53">
            <v>388.89</v>
          </cell>
        </row>
        <row r="54">
          <cell r="G54">
            <v>408.33</v>
          </cell>
        </row>
        <row r="63">
          <cell r="G63">
            <v>291.86</v>
          </cell>
        </row>
        <row r="64">
          <cell r="G64">
            <v>306.45</v>
          </cell>
        </row>
        <row r="73">
          <cell r="G73">
            <v>295.51</v>
          </cell>
        </row>
        <row r="74">
          <cell r="G74">
            <v>310.29000000000002</v>
          </cell>
        </row>
        <row r="83">
          <cell r="G83">
            <v>274.81</v>
          </cell>
        </row>
        <row r="84">
          <cell r="G84">
            <v>288.55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табл 1"/>
      <sheetName val="объем 2025"/>
    </sheetNames>
    <sheetDataSet>
      <sheetData sheetId="0">
        <row r="55">
          <cell r="C55">
            <v>8.0779999999999994</v>
          </cell>
        </row>
        <row r="73">
          <cell r="D73">
            <v>8.99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отрудники"/>
      <sheetName val="Карточка организации"/>
      <sheetName val="Комментарии"/>
      <sheetName val="Проверка"/>
      <sheetName val="modInfo"/>
      <sheetName val="TEHSHEET"/>
      <sheetName val="modUpdTemplMain"/>
      <sheetName val="AllSheetsInThisWorkbook"/>
      <sheetName val="REESTR_ORG_TRANSPORT"/>
      <sheetName val="REESTR_ORG_OTHER"/>
      <sheetName val="REESTR_ORG_VO"/>
      <sheetName val="REESTR_ORG_GAS"/>
      <sheetName val="REESTR_ORG_GVS"/>
      <sheetName val="REESTR_ORG_WARM"/>
      <sheetName val="REESTR_ORG_TBO"/>
      <sheetName val="REESTR_ORG_VS"/>
      <sheetName val="REESTR_ORG_EE"/>
      <sheetName val="REESTR_FILTERED"/>
      <sheetName val="REESTR_MO"/>
      <sheetName val="modProv"/>
      <sheetName val="modCommandButton"/>
      <sheetName val="modReestr"/>
      <sheetName val="modfrmReestr"/>
      <sheetName val="modList00"/>
      <sheetName val="modList02"/>
      <sheetName val="modfrmRezimChoo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2">
          <cell r="W2" t="str">
            <v>ссылка на сайт</v>
          </cell>
        </row>
        <row r="3">
          <cell r="W3" t="str">
            <v>отсутствует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прил "/>
    </sheetNames>
    <sheetDataSet>
      <sheetData sheetId="0">
        <row r="22">
          <cell r="G22">
            <v>1067.76</v>
          </cell>
          <cell r="H22">
            <v>1153.18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прил "/>
    </sheetNames>
    <sheetDataSet>
      <sheetData sheetId="0">
        <row r="22">
          <cell r="J22">
            <v>1797.53</v>
          </cell>
          <cell r="K22">
            <v>1887.41</v>
          </cell>
        </row>
        <row r="25">
          <cell r="J25">
            <v>1438.03</v>
          </cell>
          <cell r="K25">
            <v>1509.93</v>
          </cell>
        </row>
        <row r="28">
          <cell r="J28">
            <v>1438.03</v>
          </cell>
          <cell r="K28">
            <v>1509.93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прил "/>
    </sheetNames>
    <sheetDataSet>
      <sheetData sheetId="0">
        <row r="22">
          <cell r="J22">
            <v>1298.0899999999999</v>
          </cell>
          <cell r="K22">
            <v>1362.99</v>
          </cell>
        </row>
        <row r="25">
          <cell r="J25">
            <v>1298.0899999999999</v>
          </cell>
          <cell r="K25">
            <v>1362.99</v>
          </cell>
        </row>
        <row r="28">
          <cell r="J28">
            <v>1540.75</v>
          </cell>
          <cell r="K28">
            <v>1617.79</v>
          </cell>
        </row>
        <row r="31">
          <cell r="J31">
            <v>1298.0899999999999</v>
          </cell>
          <cell r="K31">
            <v>1362.99</v>
          </cell>
        </row>
        <row r="34">
          <cell r="J34">
            <v>1298.0899999999999</v>
          </cell>
          <cell r="K34">
            <v>1362.99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прил"/>
    </sheetNames>
    <sheetDataSet>
      <sheetData sheetId="0">
        <row r="22">
          <cell r="K22">
            <v>1360.54</v>
          </cell>
          <cell r="L22">
            <v>1428.57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прил 1"/>
      <sheetName val="прил 2"/>
      <sheetName val="прил 3"/>
    </sheetNames>
    <sheetDataSet>
      <sheetData sheetId="0">
        <row r="28">
          <cell r="H28">
            <v>837.88</v>
          </cell>
          <cell r="I28">
            <v>879.77</v>
          </cell>
        </row>
        <row r="29">
          <cell r="H29">
            <v>1041.5999999999999</v>
          </cell>
          <cell r="I29">
            <v>1135.3399999999999</v>
          </cell>
        </row>
        <row r="30">
          <cell r="H30">
            <v>752.02</v>
          </cell>
          <cell r="I30">
            <v>789.62</v>
          </cell>
        </row>
        <row r="31">
          <cell r="H31">
            <v>824.25</v>
          </cell>
          <cell r="I31">
            <v>865.46</v>
          </cell>
        </row>
        <row r="32">
          <cell r="H32">
            <v>802.39</v>
          </cell>
          <cell r="I32">
            <v>842.51</v>
          </cell>
        </row>
        <row r="33">
          <cell r="H33">
            <v>782.15</v>
          </cell>
          <cell r="I33">
            <v>821.26</v>
          </cell>
        </row>
      </sheetData>
      <sheetData sheetId="1" refreshError="1"/>
      <sheetData sheetId="2">
        <row r="25">
          <cell r="G25">
            <v>368.53</v>
          </cell>
        </row>
        <row r="26">
          <cell r="G26">
            <v>386.96</v>
          </cell>
        </row>
        <row r="35">
          <cell r="G35">
            <v>396.64</v>
          </cell>
        </row>
        <row r="36">
          <cell r="G36">
            <v>416.47</v>
          </cell>
        </row>
        <row r="45">
          <cell r="G45">
            <v>301.14999999999998</v>
          </cell>
        </row>
        <row r="46">
          <cell r="G46">
            <v>316.20999999999998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прил 1"/>
      <sheetName val="прил 2"/>
      <sheetName val="прил 3"/>
    </sheetNames>
    <sheetDataSet>
      <sheetData sheetId="0">
        <row r="26">
          <cell r="K26">
            <v>775.47</v>
          </cell>
          <cell r="L26">
            <v>814.24</v>
          </cell>
        </row>
        <row r="27">
          <cell r="K27">
            <v>752.38</v>
          </cell>
          <cell r="L27">
            <v>790</v>
          </cell>
        </row>
        <row r="28">
          <cell r="K28">
            <v>2148.91</v>
          </cell>
          <cell r="L28">
            <v>2288.59</v>
          </cell>
        </row>
        <row r="29">
          <cell r="K29">
            <v>871.17</v>
          </cell>
          <cell r="L29">
            <v>914.73</v>
          </cell>
        </row>
      </sheetData>
      <sheetData sheetId="1" refreshError="1"/>
      <sheetData sheetId="2">
        <row r="25">
          <cell r="G25">
            <v>303.82</v>
          </cell>
        </row>
        <row r="26">
          <cell r="G26">
            <v>319.01</v>
          </cell>
        </row>
        <row r="35">
          <cell r="G35">
            <v>143.57</v>
          </cell>
        </row>
        <row r="36">
          <cell r="G36">
            <v>150.75</v>
          </cell>
        </row>
        <row r="45">
          <cell r="G45">
            <v>341.06</v>
          </cell>
        </row>
        <row r="46">
          <cell r="G46">
            <v>358.11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прил гвс"/>
    </sheetNames>
    <sheetDataSet>
      <sheetData sheetId="0">
        <row r="16">
          <cell r="G16">
            <v>374.31</v>
          </cell>
        </row>
        <row r="17">
          <cell r="G17">
            <v>398.64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прил "/>
    </sheetNames>
    <sheetDataSet>
      <sheetData sheetId="0">
        <row r="23">
          <cell r="H23">
            <v>2270.7199999999998</v>
          </cell>
          <cell r="I23">
            <v>2418.3200000000002</v>
          </cell>
        </row>
        <row r="24">
          <cell r="H24">
            <v>1168.03</v>
          </cell>
          <cell r="I24">
            <v>1243.95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прил 1 тариф ХВС ВО"/>
    </sheetNames>
    <sheetDataSet>
      <sheetData sheetId="0">
        <row r="21">
          <cell r="G21">
            <v>94.62</v>
          </cell>
          <cell r="H21">
            <v>101.24</v>
          </cell>
        </row>
        <row r="24">
          <cell r="G24">
            <v>66.709999999999994</v>
          </cell>
          <cell r="H24">
            <v>71.38</v>
          </cell>
        </row>
        <row r="47">
          <cell r="G47">
            <v>5.79</v>
          </cell>
          <cell r="H47">
            <v>6.37</v>
          </cell>
        </row>
        <row r="50">
          <cell r="G50">
            <v>8.34</v>
          </cell>
          <cell r="H50">
            <v>9.17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ХВС"/>
      <sheetName val="ГВС"/>
      <sheetName val="ВО"/>
      <sheetName val="ТЭ "/>
      <sheetName val="ТПТ"/>
      <sheetName val="ЭЭ"/>
      <sheetName val="ТКО"/>
    </sheetNames>
    <sheetDataSet>
      <sheetData sheetId="0">
        <row r="13">
          <cell r="C13">
            <v>71.25</v>
          </cell>
        </row>
      </sheetData>
      <sheetData sheetId="1">
        <row r="12">
          <cell r="C12">
            <v>271.51</v>
          </cell>
        </row>
      </sheetData>
      <sheetData sheetId="2">
        <row r="13">
          <cell r="C13">
            <v>4.38</v>
          </cell>
        </row>
      </sheetData>
      <sheetData sheetId="3">
        <row r="12">
          <cell r="C12">
            <v>1701.79</v>
          </cell>
        </row>
      </sheetData>
      <sheetData sheetId="4">
        <row r="15">
          <cell r="E15">
            <v>731.27</v>
          </cell>
        </row>
      </sheetData>
      <sheetData sheetId="5"/>
      <sheetData sheetId="6">
        <row r="11">
          <cell r="E11">
            <v>864.94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прил1 тариф ХВС"/>
      <sheetName val="прил2 тариф ВО"/>
      <sheetName val="при3 тариф ГВС"/>
    </sheetNames>
    <sheetDataSet>
      <sheetData sheetId="0">
        <row r="21">
          <cell r="G21">
            <v>79.38</v>
          </cell>
          <cell r="H21">
            <v>84.54</v>
          </cell>
        </row>
        <row r="24">
          <cell r="G24">
            <v>58.95</v>
          </cell>
          <cell r="H24">
            <v>62.78</v>
          </cell>
        </row>
        <row r="27">
          <cell r="G27">
            <v>70.540000000000006</v>
          </cell>
          <cell r="H27">
            <v>74.069999999999993</v>
          </cell>
        </row>
        <row r="30">
          <cell r="G30">
            <v>74.66</v>
          </cell>
          <cell r="H30">
            <v>78.39</v>
          </cell>
        </row>
        <row r="33">
          <cell r="G33">
            <v>152.84</v>
          </cell>
          <cell r="H33">
            <v>160.47999999999999</v>
          </cell>
        </row>
        <row r="36">
          <cell r="G36">
            <v>65.459999999999994</v>
          </cell>
          <cell r="H36">
            <v>68.73</v>
          </cell>
        </row>
        <row r="39">
          <cell r="G39">
            <v>61.7</v>
          </cell>
          <cell r="H39">
            <v>65.709999999999994</v>
          </cell>
        </row>
        <row r="42">
          <cell r="G42">
            <v>62.28</v>
          </cell>
          <cell r="H42">
            <v>65.39</v>
          </cell>
        </row>
        <row r="45">
          <cell r="G45">
            <v>58.02</v>
          </cell>
          <cell r="H45">
            <v>60.92</v>
          </cell>
        </row>
        <row r="48">
          <cell r="G48">
            <v>80.5</v>
          </cell>
          <cell r="H48">
            <v>84.53</v>
          </cell>
        </row>
        <row r="51">
          <cell r="G51">
            <v>72.239999999999995</v>
          </cell>
          <cell r="H51">
            <v>76.94</v>
          </cell>
        </row>
        <row r="54">
          <cell r="E54">
            <v>60.85</v>
          </cell>
          <cell r="F54">
            <v>66.02</v>
          </cell>
          <cell r="G54">
            <v>67.14</v>
          </cell>
          <cell r="H54">
            <v>70.5</v>
          </cell>
        </row>
        <row r="57">
          <cell r="G57">
            <v>60.77</v>
          </cell>
          <cell r="H57">
            <v>63.81</v>
          </cell>
        </row>
      </sheetData>
      <sheetData sheetId="1">
        <row r="25">
          <cell r="G25">
            <v>20.56</v>
          </cell>
          <cell r="H25">
            <v>21.9</v>
          </cell>
        </row>
        <row r="28">
          <cell r="G28">
            <v>17.489999999999998</v>
          </cell>
          <cell r="H28">
            <v>18.63</v>
          </cell>
        </row>
        <row r="31">
          <cell r="G31">
            <v>13.52</v>
          </cell>
          <cell r="H31">
            <v>14.4</v>
          </cell>
        </row>
      </sheetData>
      <sheetData sheetId="2">
        <row r="24">
          <cell r="G24">
            <v>284.33</v>
          </cell>
        </row>
        <row r="25">
          <cell r="G25">
            <v>298.55</v>
          </cell>
        </row>
        <row r="34">
          <cell r="G34">
            <v>327.58999999999997</v>
          </cell>
        </row>
        <row r="35">
          <cell r="G35">
            <v>343.97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прил 1 ЧКХ"/>
      <sheetName val="прил 2 БЖКХ"/>
      <sheetName val="прил 3 ЖКХ Иульт"/>
      <sheetName val="прил  4 ЧРКХ"/>
      <sheetName val="прил 5 Айсберг"/>
    </sheetNames>
    <sheetDataSet>
      <sheetData sheetId="0">
        <row r="18">
          <cell r="C18">
            <v>134.38999999999999</v>
          </cell>
          <cell r="D18">
            <v>137.08000000000001</v>
          </cell>
        </row>
        <row r="21">
          <cell r="C21">
            <v>1126.4000000000001</v>
          </cell>
          <cell r="D21">
            <v>1148.93</v>
          </cell>
        </row>
        <row r="24">
          <cell r="C24">
            <v>1129.2</v>
          </cell>
          <cell r="D24">
            <v>1151.78</v>
          </cell>
        </row>
        <row r="27">
          <cell r="C27">
            <v>112.64</v>
          </cell>
          <cell r="D27">
            <v>114.89</v>
          </cell>
        </row>
        <row r="30">
          <cell r="C30">
            <v>111.9</v>
          </cell>
          <cell r="D30">
            <v>114.14</v>
          </cell>
        </row>
        <row r="33">
          <cell r="C33">
            <v>112.83</v>
          </cell>
          <cell r="D33">
            <v>115.09</v>
          </cell>
        </row>
        <row r="36">
          <cell r="C36">
            <v>111.66</v>
          </cell>
          <cell r="D36">
            <v>113.89</v>
          </cell>
        </row>
      </sheetData>
      <sheetData sheetId="1">
        <row r="18">
          <cell r="C18">
            <v>185.28</v>
          </cell>
          <cell r="D18">
            <v>188.99</v>
          </cell>
        </row>
        <row r="21">
          <cell r="C21">
            <v>120.39</v>
          </cell>
          <cell r="D21">
            <v>122.8</v>
          </cell>
        </row>
        <row r="24">
          <cell r="C24">
            <v>127.87</v>
          </cell>
          <cell r="D24">
            <v>130.43</v>
          </cell>
        </row>
      </sheetData>
      <sheetData sheetId="2">
        <row r="18">
          <cell r="C18">
            <v>113.03</v>
          </cell>
          <cell r="D18">
            <v>115.29</v>
          </cell>
        </row>
        <row r="21">
          <cell r="C21">
            <v>113.08</v>
          </cell>
          <cell r="D21">
            <v>115.34</v>
          </cell>
        </row>
        <row r="24">
          <cell r="C24">
            <v>93.24</v>
          </cell>
          <cell r="D24">
            <v>95.1</v>
          </cell>
        </row>
        <row r="30">
          <cell r="C30">
            <v>112.84</v>
          </cell>
          <cell r="D30">
            <v>115.1</v>
          </cell>
        </row>
        <row r="33">
          <cell r="C33">
            <v>112.82</v>
          </cell>
          <cell r="D33">
            <v>115.08</v>
          </cell>
        </row>
      </sheetData>
      <sheetData sheetId="3">
        <row r="18">
          <cell r="C18">
            <v>91.98</v>
          </cell>
          <cell r="D18">
            <v>93.82</v>
          </cell>
        </row>
        <row r="21">
          <cell r="C21">
            <v>112.83</v>
          </cell>
          <cell r="D21">
            <v>115.09</v>
          </cell>
        </row>
        <row r="24">
          <cell r="C24">
            <v>91.84</v>
          </cell>
          <cell r="D24">
            <v>93.68</v>
          </cell>
        </row>
      </sheetData>
      <sheetData sheetId="4">
        <row r="18">
          <cell r="C18">
            <v>1830.6</v>
          </cell>
          <cell r="D18">
            <v>1867.21</v>
          </cell>
        </row>
        <row r="21">
          <cell r="C21">
            <v>110.85</v>
          </cell>
          <cell r="D21">
            <v>113.07</v>
          </cell>
        </row>
        <row r="24">
          <cell r="C24">
            <v>85.38</v>
          </cell>
          <cell r="D24">
            <v>87.09</v>
          </cell>
        </row>
        <row r="27">
          <cell r="C27">
            <v>105.67</v>
          </cell>
          <cell r="D27">
            <v>107.78</v>
          </cell>
        </row>
        <row r="30">
          <cell r="C30">
            <v>112.79</v>
          </cell>
          <cell r="D30">
            <v>115.05</v>
          </cell>
        </row>
        <row r="33">
          <cell r="C33">
            <v>112.5</v>
          </cell>
          <cell r="D33">
            <v>114.75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прил  ВС ВО"/>
      <sheetName val="прил ГВС"/>
    </sheetNames>
    <sheetDataSet>
      <sheetData sheetId="0">
        <row r="22">
          <cell r="G22">
            <v>38.090000000000003</v>
          </cell>
          <cell r="H22">
            <v>41.9</v>
          </cell>
        </row>
        <row r="25">
          <cell r="G25">
            <v>73.03</v>
          </cell>
          <cell r="H25">
            <v>76.680000000000007</v>
          </cell>
        </row>
        <row r="28">
          <cell r="G28">
            <v>64.5</v>
          </cell>
          <cell r="H28">
            <v>67.73</v>
          </cell>
        </row>
        <row r="31">
          <cell r="G31">
            <v>63.12</v>
          </cell>
          <cell r="H31">
            <v>66.28</v>
          </cell>
        </row>
        <row r="34">
          <cell r="G34">
            <v>113.89</v>
          </cell>
          <cell r="H34">
            <v>119.58</v>
          </cell>
        </row>
        <row r="37">
          <cell r="G37">
            <v>73.459999999999994</v>
          </cell>
          <cell r="H37">
            <v>77.13</v>
          </cell>
        </row>
        <row r="61">
          <cell r="G61">
            <v>17.489999999999998</v>
          </cell>
          <cell r="H61">
            <v>18.63</v>
          </cell>
        </row>
        <row r="64">
          <cell r="G64">
            <v>29.06</v>
          </cell>
          <cell r="H64">
            <v>30.51</v>
          </cell>
        </row>
      </sheetData>
      <sheetData sheetId="1">
        <row r="27">
          <cell r="G27">
            <v>129.33000000000001</v>
          </cell>
        </row>
        <row r="28">
          <cell r="G28">
            <v>140.97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ХВС"/>
      <sheetName val="ГВС"/>
      <sheetName val="ВО"/>
      <sheetName val="ТЭ "/>
      <sheetName val="ТПТ"/>
      <sheetName val="ЭЭ"/>
      <sheetName val="ТКО"/>
    </sheetNames>
    <sheetDataSet>
      <sheetData sheetId="0" refreshError="1">
        <row r="13">
          <cell r="E13">
            <v>81.67</v>
          </cell>
        </row>
        <row r="61">
          <cell r="F61">
            <v>0</v>
          </cell>
        </row>
        <row r="95">
          <cell r="F95">
            <v>0</v>
          </cell>
        </row>
        <row r="96">
          <cell r="F96">
            <v>0</v>
          </cell>
        </row>
        <row r="104">
          <cell r="F104">
            <v>0</v>
          </cell>
        </row>
        <row r="105">
          <cell r="F105">
            <v>0</v>
          </cell>
        </row>
      </sheetData>
      <sheetData sheetId="1" refreshError="1">
        <row r="12">
          <cell r="E12">
            <v>311.20999999999998</v>
          </cell>
        </row>
        <row r="15">
          <cell r="F15" t="str">
            <v xml:space="preserve"> - </v>
          </cell>
        </row>
      </sheetData>
      <sheetData sheetId="2" refreshError="1"/>
      <sheetData sheetId="3" refreshError="1">
        <row r="12">
          <cell r="E12">
            <v>1950.56</v>
          </cell>
        </row>
        <row r="40">
          <cell r="F40">
            <v>0</v>
          </cell>
        </row>
        <row r="50">
          <cell r="F50">
            <v>0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прил вс во "/>
      <sheetName val="прил гвс"/>
    </sheetNames>
    <sheetDataSet>
      <sheetData sheetId="0">
        <row r="22">
          <cell r="G22">
            <v>67.66</v>
          </cell>
          <cell r="H22">
            <v>71.040000000000006</v>
          </cell>
        </row>
        <row r="25">
          <cell r="G25">
            <v>61.31</v>
          </cell>
          <cell r="H25">
            <v>64.38</v>
          </cell>
        </row>
        <row r="28">
          <cell r="G28">
            <v>133.5</v>
          </cell>
          <cell r="H28">
            <v>140.18</v>
          </cell>
        </row>
        <row r="31">
          <cell r="G31">
            <v>55.51</v>
          </cell>
          <cell r="H31">
            <v>59.12</v>
          </cell>
        </row>
        <row r="59">
          <cell r="G59">
            <v>28.56</v>
          </cell>
          <cell r="H59">
            <v>29.99</v>
          </cell>
        </row>
      </sheetData>
      <sheetData sheetId="1">
        <row r="25">
          <cell r="G25">
            <v>273.83999999999997</v>
          </cell>
        </row>
        <row r="26">
          <cell r="G26">
            <v>287.52999999999997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1:H119"/>
  <sheetViews>
    <sheetView showZeros="0" tabSelected="1" zoomScale="80" zoomScaleNormal="80" workbookViewId="0">
      <pane xSplit="2" ySplit="11" topLeftCell="C78" activePane="bottomRight" state="frozen"/>
      <selection activeCell="E21" sqref="E21:E25"/>
      <selection pane="topRight" activeCell="E21" sqref="E21:E25"/>
      <selection pane="bottomLeft" activeCell="E21" sqref="E21:E25"/>
      <selection pane="bottomRight" activeCell="J89" sqref="J89"/>
    </sheetView>
  </sheetViews>
  <sheetFormatPr defaultRowHeight="12.75" x14ac:dyDescent="0.2"/>
  <cols>
    <col min="1" max="1" width="3.7109375" style="1" customWidth="1"/>
    <col min="2" max="2" width="40.5703125" style="1" customWidth="1"/>
    <col min="3" max="4" width="20.140625" style="1" customWidth="1"/>
    <col min="5" max="5" width="52.140625" style="1" customWidth="1"/>
    <col min="6" max="7" width="20.140625" style="41" customWidth="1"/>
    <col min="8" max="8" width="52" style="1" customWidth="1"/>
    <col min="9" max="16384" width="9.140625" style="1"/>
  </cols>
  <sheetData>
    <row r="1" spans="1:8" x14ac:dyDescent="0.2">
      <c r="A1" s="265"/>
      <c r="B1" s="265"/>
    </row>
    <row r="2" spans="1:8" ht="15.75" customHeight="1" x14ac:dyDescent="0.25">
      <c r="A2" s="274" t="s">
        <v>55</v>
      </c>
      <c r="B2" s="274"/>
      <c r="C2" s="274"/>
      <c r="D2" s="274"/>
      <c r="E2" s="274"/>
      <c r="F2" s="274"/>
      <c r="G2" s="274"/>
      <c r="H2" s="274"/>
    </row>
    <row r="3" spans="1:8" ht="15.75" x14ac:dyDescent="0.25">
      <c r="A3" s="275" t="s">
        <v>56</v>
      </c>
      <c r="B3" s="275"/>
      <c r="C3" s="275"/>
      <c r="D3" s="275"/>
      <c r="E3" s="275"/>
      <c r="F3" s="275"/>
      <c r="G3" s="275"/>
      <c r="H3" s="275"/>
    </row>
    <row r="4" spans="1:8" ht="15.75" x14ac:dyDescent="0.25">
      <c r="A4" s="275" t="s">
        <v>115</v>
      </c>
      <c r="B4" s="275"/>
      <c r="C4" s="275"/>
      <c r="D4" s="275"/>
      <c r="E4" s="275"/>
      <c r="F4" s="275"/>
      <c r="G4" s="275"/>
      <c r="H4" s="275"/>
    </row>
    <row r="5" spans="1:8" ht="15.75" x14ac:dyDescent="0.25">
      <c r="A5" s="48"/>
      <c r="B5" s="48"/>
      <c r="C5" s="48"/>
      <c r="D5" s="48"/>
      <c r="E5" s="48"/>
    </row>
    <row r="6" spans="1:8" ht="15.75" customHeight="1" x14ac:dyDescent="0.2">
      <c r="A6" s="3"/>
      <c r="B6" s="3"/>
      <c r="H6" s="27" t="s">
        <v>44</v>
      </c>
    </row>
    <row r="7" spans="1:8" ht="18.75" customHeight="1" x14ac:dyDescent="0.2">
      <c r="A7" s="266" t="s">
        <v>98</v>
      </c>
      <c r="B7" s="266" t="s">
        <v>42</v>
      </c>
      <c r="C7" s="269" t="s">
        <v>81</v>
      </c>
      <c r="D7" s="270"/>
      <c r="E7" s="271"/>
      <c r="F7" s="269" t="s">
        <v>116</v>
      </c>
      <c r="G7" s="270"/>
      <c r="H7" s="271"/>
    </row>
    <row r="8" spans="1:8" ht="23.25" customHeight="1" x14ac:dyDescent="0.2">
      <c r="A8" s="267"/>
      <c r="B8" s="267"/>
      <c r="C8" s="272" t="s">
        <v>57</v>
      </c>
      <c r="D8" s="273"/>
      <c r="E8" s="266" t="s">
        <v>61</v>
      </c>
      <c r="F8" s="272" t="s">
        <v>57</v>
      </c>
      <c r="G8" s="276"/>
      <c r="H8" s="266" t="s">
        <v>61</v>
      </c>
    </row>
    <row r="9" spans="1:8" ht="24" customHeight="1" x14ac:dyDescent="0.2">
      <c r="A9" s="268"/>
      <c r="B9" s="268"/>
      <c r="C9" s="7" t="s">
        <v>51</v>
      </c>
      <c r="D9" s="6" t="s">
        <v>79</v>
      </c>
      <c r="E9" s="268"/>
      <c r="F9" s="7" t="s">
        <v>117</v>
      </c>
      <c r="G9" s="6" t="s">
        <v>118</v>
      </c>
      <c r="H9" s="268"/>
    </row>
    <row r="10" spans="1:8" ht="15" x14ac:dyDescent="0.2">
      <c r="A10" s="9">
        <v>1</v>
      </c>
      <c r="B10" s="10">
        <f>A10+1</f>
        <v>2</v>
      </c>
      <c r="C10" s="10">
        <f>B10+1</f>
        <v>3</v>
      </c>
      <c r="D10" s="10">
        <f t="shared" ref="D10:H10" si="0">C10+1</f>
        <v>4</v>
      </c>
      <c r="E10" s="10">
        <f t="shared" si="0"/>
        <v>5</v>
      </c>
      <c r="F10" s="10">
        <f t="shared" si="0"/>
        <v>6</v>
      </c>
      <c r="G10" s="10">
        <f t="shared" si="0"/>
        <v>7</v>
      </c>
      <c r="H10" s="112">
        <f t="shared" si="0"/>
        <v>8</v>
      </c>
    </row>
    <row r="11" spans="1:8" ht="18" customHeight="1" x14ac:dyDescent="0.25">
      <c r="A11" s="114">
        <v>1</v>
      </c>
      <c r="B11" s="115" t="s">
        <v>69</v>
      </c>
      <c r="C11" s="116"/>
      <c r="D11" s="116"/>
      <c r="E11" s="117"/>
      <c r="F11" s="124"/>
      <c r="G11" s="124"/>
      <c r="H11" s="170"/>
    </row>
    <row r="12" spans="1:8" ht="15.75" customHeight="1" x14ac:dyDescent="0.25">
      <c r="A12" s="118"/>
      <c r="B12" s="119" t="s">
        <v>1</v>
      </c>
      <c r="C12" s="120"/>
      <c r="D12" s="120"/>
      <c r="E12" s="260" t="s">
        <v>82</v>
      </c>
      <c r="F12" s="120"/>
      <c r="G12" s="120"/>
      <c r="H12" s="260" t="s">
        <v>122</v>
      </c>
    </row>
    <row r="13" spans="1:8" ht="15.75" customHeight="1" x14ac:dyDescent="0.2">
      <c r="A13" s="73"/>
      <c r="B13" s="74" t="s">
        <v>58</v>
      </c>
      <c r="C13" s="42">
        <v>85.75</v>
      </c>
      <c r="D13" s="42">
        <v>93.04</v>
      </c>
      <c r="E13" s="258"/>
      <c r="F13" s="42">
        <f>'[3]прил 1 тариф ХВС ВО'!$G$21</f>
        <v>94.62</v>
      </c>
      <c r="G13" s="42">
        <f>'[3]прил 1 тариф ХВС ВО'!$H$21</f>
        <v>101.24</v>
      </c>
      <c r="H13" s="258"/>
    </row>
    <row r="14" spans="1:8" ht="15.75" customHeight="1" x14ac:dyDescent="0.2">
      <c r="A14" s="75"/>
      <c r="B14" s="121" t="s">
        <v>43</v>
      </c>
      <c r="C14" s="122"/>
      <c r="D14" s="42"/>
      <c r="E14" s="258"/>
      <c r="F14" s="122"/>
      <c r="G14" s="42"/>
      <c r="H14" s="258"/>
    </row>
    <row r="15" spans="1:8" ht="15.75" customHeight="1" x14ac:dyDescent="0.2">
      <c r="A15" s="123"/>
      <c r="B15" s="74" t="s">
        <v>58</v>
      </c>
      <c r="C15" s="42">
        <v>60.45</v>
      </c>
      <c r="D15" s="42">
        <v>65.59</v>
      </c>
      <c r="E15" s="259"/>
      <c r="F15" s="42">
        <f>'[3]прил 1 тариф ХВС ВО'!$G$24</f>
        <v>66.709999999999994</v>
      </c>
      <c r="G15" s="42">
        <f>'[3]прил 1 тариф ХВС ВО'!$H$24</f>
        <v>71.38</v>
      </c>
      <c r="H15" s="259"/>
    </row>
    <row r="16" spans="1:8" ht="18.75" customHeight="1" x14ac:dyDescent="0.25">
      <c r="A16" s="106">
        <v>2</v>
      </c>
      <c r="B16" s="103" t="s">
        <v>125</v>
      </c>
      <c r="C16" s="116">
        <v>0</v>
      </c>
      <c r="D16" s="116">
        <v>0</v>
      </c>
      <c r="E16" s="124"/>
      <c r="F16" s="116"/>
      <c r="G16" s="116">
        <f>[4]ХВС!I16</f>
        <v>0</v>
      </c>
      <c r="H16" s="116"/>
    </row>
    <row r="17" spans="1:8" s="2" customFormat="1" ht="15.75" customHeight="1" x14ac:dyDescent="0.2">
      <c r="A17" s="125"/>
      <c r="B17" s="83" t="s">
        <v>40</v>
      </c>
      <c r="C17" s="126">
        <v>0</v>
      </c>
      <c r="D17" s="126">
        <v>0</v>
      </c>
      <c r="E17" s="127"/>
      <c r="F17" s="176"/>
      <c r="G17" s="176">
        <f>[4]ХВС!I17</f>
        <v>0</v>
      </c>
      <c r="H17" s="210"/>
    </row>
    <row r="18" spans="1:8" ht="30.75" customHeight="1" x14ac:dyDescent="0.2">
      <c r="A18" s="75"/>
      <c r="B18" s="74" t="s">
        <v>58</v>
      </c>
      <c r="C18" s="42">
        <v>71.94</v>
      </c>
      <c r="D18" s="42">
        <v>78.05</v>
      </c>
      <c r="E18" s="56" t="s">
        <v>97</v>
      </c>
      <c r="F18" s="42">
        <f>'[5]прил1 тариф ХВС'!$G$21</f>
        <v>79.38</v>
      </c>
      <c r="G18" s="42">
        <f>'[5]прил1 тариф ХВС'!$H$21</f>
        <v>84.54</v>
      </c>
      <c r="H18" s="56" t="s">
        <v>124</v>
      </c>
    </row>
    <row r="19" spans="1:8" ht="18" customHeight="1" x14ac:dyDescent="0.2">
      <c r="A19" s="75"/>
      <c r="B19" s="58" t="s">
        <v>59</v>
      </c>
      <c r="C19" s="42">
        <v>124.9</v>
      </c>
      <c r="D19" s="42">
        <v>132.13999999999999</v>
      </c>
      <c r="E19" s="56" t="s">
        <v>93</v>
      </c>
      <c r="F19" s="42">
        <f>'[6]прил 1 ЧКХ'!$C$18</f>
        <v>134.38999999999999</v>
      </c>
      <c r="G19" s="42">
        <f>'[6]прил 1 ЧКХ'!$D$18</f>
        <v>137.08000000000001</v>
      </c>
      <c r="H19" s="56" t="s">
        <v>130</v>
      </c>
    </row>
    <row r="20" spans="1:8" s="2" customFormat="1" ht="15.75" customHeight="1" x14ac:dyDescent="0.2">
      <c r="A20" s="72"/>
      <c r="B20" s="78" t="s">
        <v>2</v>
      </c>
      <c r="C20" s="42"/>
      <c r="D20" s="42"/>
      <c r="E20" s="258" t="s">
        <v>97</v>
      </c>
      <c r="F20" s="175"/>
      <c r="G20" s="175"/>
      <c r="H20" s="258" t="s">
        <v>124</v>
      </c>
    </row>
    <row r="21" spans="1:8" ht="15.75" customHeight="1" x14ac:dyDescent="0.2">
      <c r="A21" s="75"/>
      <c r="B21" s="74" t="s">
        <v>58</v>
      </c>
      <c r="C21" s="42">
        <v>53.42</v>
      </c>
      <c r="D21" s="42">
        <v>57.96</v>
      </c>
      <c r="E21" s="258"/>
      <c r="F21" s="42">
        <f>'[5]прил1 тариф ХВС'!$G$24</f>
        <v>58.95</v>
      </c>
      <c r="G21" s="42">
        <f>'[5]прил1 тариф ХВС'!$H$24</f>
        <v>62.78</v>
      </c>
      <c r="H21" s="258"/>
    </row>
    <row r="22" spans="1:8" ht="15.75" hidden="1" customHeight="1" x14ac:dyDescent="0.2">
      <c r="A22" s="75"/>
      <c r="B22" s="58" t="s">
        <v>59</v>
      </c>
      <c r="C22" s="42"/>
      <c r="D22" s="42">
        <v>0</v>
      </c>
      <c r="E22" s="258"/>
      <c r="F22" s="175"/>
      <c r="G22" s="175">
        <v>0</v>
      </c>
      <c r="H22" s="258"/>
    </row>
    <row r="23" spans="1:8" s="2" customFormat="1" ht="15.75" hidden="1" customHeight="1" x14ac:dyDescent="0.2">
      <c r="A23" s="72"/>
      <c r="B23" s="78" t="s">
        <v>3</v>
      </c>
      <c r="C23" s="42"/>
      <c r="D23" s="42">
        <v>0</v>
      </c>
      <c r="E23" s="258"/>
      <c r="F23" s="175"/>
      <c r="G23" s="175">
        <v>0</v>
      </c>
      <c r="H23" s="258"/>
    </row>
    <row r="24" spans="1:8" ht="15.75" hidden="1" customHeight="1" x14ac:dyDescent="0.2">
      <c r="A24" s="75"/>
      <c r="B24" s="58" t="s">
        <v>59</v>
      </c>
      <c r="C24" s="42"/>
      <c r="D24" s="42">
        <v>0</v>
      </c>
      <c r="E24" s="258"/>
      <c r="F24" s="175"/>
      <c r="G24" s="175">
        <v>0</v>
      </c>
      <c r="H24" s="258"/>
    </row>
    <row r="25" spans="1:8" s="2" customFormat="1" ht="15.75" customHeight="1" x14ac:dyDescent="0.2">
      <c r="A25" s="72"/>
      <c r="B25" s="78" t="s">
        <v>4</v>
      </c>
      <c r="C25" s="42"/>
      <c r="D25" s="42"/>
      <c r="E25" s="258"/>
      <c r="F25" s="175"/>
      <c r="G25" s="175"/>
      <c r="H25" s="258"/>
    </row>
    <row r="26" spans="1:8" s="97" customFormat="1" ht="15.75" customHeight="1" x14ac:dyDescent="0.2">
      <c r="A26" s="75"/>
      <c r="B26" s="128" t="s">
        <v>58</v>
      </c>
      <c r="C26" s="42">
        <v>138.52000000000001</v>
      </c>
      <c r="D26" s="42">
        <v>150.29</v>
      </c>
      <c r="E26" s="258"/>
      <c r="F26" s="42">
        <f>'[5]прил1 тариф ХВС'!$G$33</f>
        <v>152.84</v>
      </c>
      <c r="G26" s="42">
        <f>'[5]прил1 тариф ХВС'!$H$33</f>
        <v>160.47999999999999</v>
      </c>
      <c r="H26" s="258"/>
    </row>
    <row r="27" spans="1:8" s="2" customFormat="1" ht="15.75" customHeight="1" x14ac:dyDescent="0.2">
      <c r="A27" s="72"/>
      <c r="B27" s="78" t="s">
        <v>54</v>
      </c>
      <c r="C27" s="42"/>
      <c r="D27" s="42"/>
      <c r="E27" s="258"/>
      <c r="F27" s="175"/>
      <c r="G27" s="175"/>
      <c r="H27" s="258"/>
    </row>
    <row r="28" spans="1:8" ht="15.75" customHeight="1" x14ac:dyDescent="0.2">
      <c r="A28" s="75"/>
      <c r="B28" s="74" t="s">
        <v>58</v>
      </c>
      <c r="C28" s="42">
        <v>67.66</v>
      </c>
      <c r="D28" s="42">
        <v>73.41</v>
      </c>
      <c r="E28" s="258"/>
      <c r="F28" s="42">
        <f>'[5]прил1 тариф ХВС'!$G$30</f>
        <v>74.66</v>
      </c>
      <c r="G28" s="42">
        <f>'[5]прил1 тариф ХВС'!$H$30</f>
        <v>78.39</v>
      </c>
      <c r="H28" s="258"/>
    </row>
    <row r="29" spans="1:8" ht="15.75" customHeight="1" x14ac:dyDescent="0.2">
      <c r="A29" s="73"/>
      <c r="B29" s="83" t="s">
        <v>6</v>
      </c>
      <c r="C29" s="42"/>
      <c r="D29" s="42"/>
      <c r="E29" s="258"/>
      <c r="F29" s="175"/>
      <c r="G29" s="175"/>
      <c r="H29" s="258"/>
    </row>
    <row r="30" spans="1:8" s="2" customFormat="1" ht="15.75" customHeight="1" x14ac:dyDescent="0.2">
      <c r="A30" s="72"/>
      <c r="B30" s="74" t="s">
        <v>58</v>
      </c>
      <c r="C30" s="42">
        <v>63.93</v>
      </c>
      <c r="D30" s="42">
        <v>69.36</v>
      </c>
      <c r="E30" s="258"/>
      <c r="F30" s="42">
        <f>'[5]прил1 тариф ХВС'!$G$27</f>
        <v>70.540000000000006</v>
      </c>
      <c r="G30" s="42">
        <f>'[5]прил1 тариф ХВС'!$H$27</f>
        <v>74.069999999999993</v>
      </c>
      <c r="H30" s="258"/>
    </row>
    <row r="31" spans="1:8" s="2" customFormat="1" ht="15.75" customHeight="1" x14ac:dyDescent="0.2">
      <c r="A31" s="72"/>
      <c r="B31" s="78" t="s">
        <v>7</v>
      </c>
      <c r="C31" s="42"/>
      <c r="D31" s="42"/>
      <c r="E31" s="258"/>
      <c r="F31" s="175"/>
      <c r="G31" s="175"/>
      <c r="H31" s="258"/>
    </row>
    <row r="32" spans="1:8" s="2" customFormat="1" ht="15.75" customHeight="1" x14ac:dyDescent="0.2">
      <c r="A32" s="72"/>
      <c r="B32" s="74" t="s">
        <v>58</v>
      </c>
      <c r="C32" s="42">
        <v>59.33</v>
      </c>
      <c r="D32" s="42">
        <v>64.37</v>
      </c>
      <c r="E32" s="261"/>
      <c r="F32" s="42">
        <f>'[5]прил1 тариф ХВС'!$G$36</f>
        <v>65.459999999999994</v>
      </c>
      <c r="G32" s="42">
        <f>'[5]прил1 тариф ХВС'!$H$36</f>
        <v>68.73</v>
      </c>
      <c r="H32" s="261"/>
    </row>
    <row r="33" spans="1:8" s="2" customFormat="1" ht="15.75" customHeight="1" x14ac:dyDescent="0.2">
      <c r="A33" s="72"/>
      <c r="B33" s="78" t="s">
        <v>8</v>
      </c>
      <c r="C33" s="42"/>
      <c r="D33" s="42"/>
      <c r="E33" s="258" t="s">
        <v>93</v>
      </c>
      <c r="F33" s="175"/>
      <c r="G33" s="175"/>
      <c r="H33" s="258" t="s">
        <v>130</v>
      </c>
    </row>
    <row r="34" spans="1:8" ht="15.75" customHeight="1" x14ac:dyDescent="0.2">
      <c r="A34" s="75"/>
      <c r="B34" s="58" t="s">
        <v>59</v>
      </c>
      <c r="C34" s="42">
        <v>1049.45</v>
      </c>
      <c r="D34" s="42">
        <v>1110.32</v>
      </c>
      <c r="E34" s="258"/>
      <c r="F34" s="42">
        <f>'[6]прил 1 ЧКХ'!$C$24</f>
        <v>1129.2</v>
      </c>
      <c r="G34" s="42">
        <f>'[6]прил 1 ЧКХ'!$D$24</f>
        <v>1151.78</v>
      </c>
      <c r="H34" s="258"/>
    </row>
    <row r="35" spans="1:8" s="2" customFormat="1" ht="15.75" customHeight="1" x14ac:dyDescent="0.2">
      <c r="A35" s="72"/>
      <c r="B35" s="78" t="s">
        <v>9</v>
      </c>
      <c r="C35" s="42"/>
      <c r="D35" s="42"/>
      <c r="E35" s="258"/>
      <c r="F35" s="175"/>
      <c r="G35" s="175"/>
      <c r="H35" s="258"/>
    </row>
    <row r="36" spans="1:8" ht="15.75" customHeight="1" x14ac:dyDescent="0.2">
      <c r="A36" s="123"/>
      <c r="B36" s="58" t="s">
        <v>59</v>
      </c>
      <c r="C36" s="42">
        <v>1046.8499999999999</v>
      </c>
      <c r="D36" s="42">
        <v>1107.57</v>
      </c>
      <c r="E36" s="258"/>
      <c r="F36" s="42">
        <f>'[6]прил 1 ЧКХ'!$C$21</f>
        <v>1126.4000000000001</v>
      </c>
      <c r="G36" s="42">
        <f>'[6]прил 1 ЧКХ'!$D$21</f>
        <v>1148.93</v>
      </c>
      <c r="H36" s="258"/>
    </row>
    <row r="37" spans="1:8" ht="15.75" customHeight="1" x14ac:dyDescent="0.2">
      <c r="A37" s="75"/>
      <c r="B37" s="78" t="s">
        <v>10</v>
      </c>
      <c r="C37" s="42"/>
      <c r="D37" s="42"/>
      <c r="E37" s="257" t="s">
        <v>97</v>
      </c>
      <c r="F37" s="175"/>
      <c r="G37" s="175"/>
      <c r="H37" s="257" t="s">
        <v>124</v>
      </c>
    </row>
    <row r="38" spans="1:8" s="2" customFormat="1" ht="15.75" customHeight="1" x14ac:dyDescent="0.2">
      <c r="A38" s="72"/>
      <c r="B38" s="74" t="s">
        <v>58</v>
      </c>
      <c r="C38" s="42">
        <v>55.92</v>
      </c>
      <c r="D38" s="42">
        <v>60.67</v>
      </c>
      <c r="E38" s="258"/>
      <c r="F38" s="42">
        <f>'[5]прил1 тариф ХВС'!$G$39</f>
        <v>61.7</v>
      </c>
      <c r="G38" s="42">
        <f>'[5]прил1 тариф ХВС'!$H$39</f>
        <v>65.709999999999994</v>
      </c>
      <c r="H38" s="258"/>
    </row>
    <row r="39" spans="1:8" s="2" customFormat="1" ht="15.75" customHeight="1" x14ac:dyDescent="0.2">
      <c r="A39" s="72"/>
      <c r="B39" s="78" t="s">
        <v>11</v>
      </c>
      <c r="C39" s="42"/>
      <c r="D39" s="42"/>
      <c r="E39" s="258"/>
      <c r="F39" s="175"/>
      <c r="G39" s="175"/>
      <c r="H39" s="258"/>
    </row>
    <row r="40" spans="1:8" s="2" customFormat="1" ht="15.75" customHeight="1" x14ac:dyDescent="0.2">
      <c r="A40" s="72"/>
      <c r="B40" s="74" t="s">
        <v>58</v>
      </c>
      <c r="C40" s="42">
        <v>56.44</v>
      </c>
      <c r="D40" s="42">
        <v>61.24</v>
      </c>
      <c r="E40" s="258"/>
      <c r="F40" s="42">
        <f>'[5]прил1 тариф ХВС'!$G$42</f>
        <v>62.28</v>
      </c>
      <c r="G40" s="42">
        <f>'[5]прил1 тариф ХВС'!$H$42</f>
        <v>65.39</v>
      </c>
      <c r="H40" s="258"/>
    </row>
    <row r="41" spans="1:8" s="2" customFormat="1" ht="15.75" customHeight="1" x14ac:dyDescent="0.2">
      <c r="A41" s="72"/>
      <c r="B41" s="78" t="s">
        <v>12</v>
      </c>
      <c r="C41" s="42"/>
      <c r="D41" s="42"/>
      <c r="E41" s="258"/>
      <c r="F41" s="175"/>
      <c r="G41" s="175"/>
      <c r="H41" s="258"/>
    </row>
    <row r="42" spans="1:8" s="2" customFormat="1" ht="15.75" customHeight="1" x14ac:dyDescent="0.2">
      <c r="A42" s="72"/>
      <c r="B42" s="74" t="s">
        <v>58</v>
      </c>
      <c r="C42" s="42">
        <v>52.58</v>
      </c>
      <c r="D42" s="42">
        <v>57.05</v>
      </c>
      <c r="E42" s="258"/>
      <c r="F42" s="42">
        <f>'[5]прил1 тариф ХВС'!$G$45</f>
        <v>58.02</v>
      </c>
      <c r="G42" s="42">
        <f>'[5]прил1 тариф ХВС'!$H$45</f>
        <v>60.92</v>
      </c>
      <c r="H42" s="258"/>
    </row>
    <row r="43" spans="1:8" s="2" customFormat="1" ht="15.75" customHeight="1" x14ac:dyDescent="0.2">
      <c r="A43" s="72"/>
      <c r="B43" s="78" t="s">
        <v>13</v>
      </c>
      <c r="C43" s="42"/>
      <c r="D43" s="42"/>
      <c r="E43" s="258"/>
      <c r="F43" s="175"/>
      <c r="G43" s="175"/>
      <c r="H43" s="258"/>
    </row>
    <row r="44" spans="1:8" s="2" customFormat="1" ht="15.75" customHeight="1" x14ac:dyDescent="0.2">
      <c r="A44" s="110"/>
      <c r="B44" s="74" t="s">
        <v>58</v>
      </c>
      <c r="C44" s="42">
        <v>72.95</v>
      </c>
      <c r="D44" s="42">
        <v>79.150000000000006</v>
      </c>
      <c r="E44" s="259"/>
      <c r="F44" s="42">
        <f>'[5]прил1 тариф ХВС'!$G$48</f>
        <v>80.5</v>
      </c>
      <c r="G44" s="42">
        <f>'[5]прил1 тариф ХВС'!$H$48</f>
        <v>84.53</v>
      </c>
      <c r="H44" s="259"/>
    </row>
    <row r="45" spans="1:8" s="2" customFormat="1" ht="18" customHeight="1" x14ac:dyDescent="0.25">
      <c r="A45" s="106">
        <v>3</v>
      </c>
      <c r="B45" s="103" t="s">
        <v>47</v>
      </c>
      <c r="C45" s="129">
        <v>0</v>
      </c>
      <c r="D45" s="129">
        <v>0</v>
      </c>
      <c r="E45" s="124"/>
      <c r="F45" s="181"/>
      <c r="G45" s="181">
        <f>[4]ХВС!I45</f>
        <v>0</v>
      </c>
      <c r="H45" s="124"/>
    </row>
    <row r="46" spans="1:8" s="2" customFormat="1" ht="15.75" customHeight="1" x14ac:dyDescent="0.2">
      <c r="A46" s="125"/>
      <c r="B46" s="83" t="s">
        <v>35</v>
      </c>
      <c r="C46" s="43">
        <v>0</v>
      </c>
      <c r="D46" s="43">
        <v>0</v>
      </c>
      <c r="E46" s="130"/>
      <c r="F46" s="142"/>
      <c r="G46" s="142">
        <f>[4]ХВС!I46</f>
        <v>0</v>
      </c>
      <c r="H46" s="130"/>
    </row>
    <row r="47" spans="1:8" s="2" customFormat="1" ht="30.75" customHeight="1" x14ac:dyDescent="0.2">
      <c r="A47" s="125"/>
      <c r="B47" s="74" t="s">
        <v>58</v>
      </c>
      <c r="C47" s="42">
        <v>34.520000000000003</v>
      </c>
      <c r="D47" s="42">
        <v>37.450000000000003</v>
      </c>
      <c r="E47" s="56" t="s">
        <v>95</v>
      </c>
      <c r="F47" s="42">
        <f>'[7]прил  ВС ВО'!$G$22</f>
        <v>38.090000000000003</v>
      </c>
      <c r="G47" s="42">
        <f>'[7]прил  ВС ВО'!$H$22</f>
        <v>41.9</v>
      </c>
      <c r="H47" s="56" t="s">
        <v>123</v>
      </c>
    </row>
    <row r="48" spans="1:8" s="2" customFormat="1" ht="30.75" customHeight="1" x14ac:dyDescent="0.2">
      <c r="A48" s="125"/>
      <c r="B48" s="58" t="s">
        <v>59</v>
      </c>
      <c r="C48" s="42">
        <v>172.19</v>
      </c>
      <c r="D48" s="42">
        <v>182.18</v>
      </c>
      <c r="E48" s="56" t="s">
        <v>93</v>
      </c>
      <c r="F48" s="42">
        <f>'[6]прил 2 БЖКХ'!$C$18</f>
        <v>185.28</v>
      </c>
      <c r="G48" s="42">
        <f>'[6]прил 2 БЖКХ'!$D$18</f>
        <v>188.99</v>
      </c>
      <c r="H48" s="56" t="s">
        <v>130</v>
      </c>
    </row>
    <row r="49" spans="1:8" s="2" customFormat="1" ht="15.75" customHeight="1" x14ac:dyDescent="0.2">
      <c r="A49" s="125"/>
      <c r="B49" s="78" t="s">
        <v>37</v>
      </c>
      <c r="C49" s="42"/>
      <c r="D49" s="42"/>
      <c r="E49" s="113"/>
      <c r="F49" s="175"/>
      <c r="G49" s="175"/>
      <c r="H49" s="113"/>
    </row>
    <row r="50" spans="1:8" s="2" customFormat="1" ht="37.5" customHeight="1" x14ac:dyDescent="0.2">
      <c r="A50" s="125"/>
      <c r="B50" s="74" t="s">
        <v>58</v>
      </c>
      <c r="C50" s="42">
        <v>66.180000000000007</v>
      </c>
      <c r="D50" s="42">
        <v>71.81</v>
      </c>
      <c r="E50" s="56" t="s">
        <v>95</v>
      </c>
      <c r="F50" s="42">
        <f>'[7]прил  ВС ВО'!$G$25</f>
        <v>73.03</v>
      </c>
      <c r="G50" s="42">
        <f>'[7]прил  ВС ВО'!$H$25</f>
        <v>76.680000000000007</v>
      </c>
      <c r="H50" s="56" t="s">
        <v>123</v>
      </c>
    </row>
    <row r="51" spans="1:8" s="2" customFormat="1" ht="15.75" customHeight="1" x14ac:dyDescent="0.2">
      <c r="A51" s="125"/>
      <c r="B51" s="83" t="s">
        <v>38</v>
      </c>
      <c r="C51" s="42"/>
      <c r="D51" s="42"/>
      <c r="E51" s="56"/>
      <c r="F51" s="175"/>
      <c r="G51" s="175"/>
      <c r="H51" s="113"/>
    </row>
    <row r="52" spans="1:8" s="2" customFormat="1" ht="37.5" customHeight="1" x14ac:dyDescent="0.2">
      <c r="A52" s="125"/>
      <c r="B52" s="74" t="s">
        <v>58</v>
      </c>
      <c r="C52" s="42">
        <v>58.45</v>
      </c>
      <c r="D52" s="42">
        <v>63.42</v>
      </c>
      <c r="E52" s="56" t="s">
        <v>95</v>
      </c>
      <c r="F52" s="42">
        <f>'[7]прил  ВС ВО'!$G$28</f>
        <v>64.5</v>
      </c>
      <c r="G52" s="42">
        <f>'[7]прил  ВС ВО'!$H$28</f>
        <v>67.73</v>
      </c>
      <c r="H52" s="56" t="s">
        <v>123</v>
      </c>
    </row>
    <row r="53" spans="1:8" s="2" customFormat="1" ht="15.75" customHeight="1" x14ac:dyDescent="0.2">
      <c r="A53" s="72"/>
      <c r="B53" s="78" t="s">
        <v>36</v>
      </c>
      <c r="C53" s="42"/>
      <c r="D53" s="42"/>
      <c r="E53" s="56"/>
      <c r="F53" s="175"/>
      <c r="G53" s="175"/>
      <c r="H53" s="113"/>
    </row>
    <row r="54" spans="1:8" s="2" customFormat="1" ht="37.5" customHeight="1" x14ac:dyDescent="0.2">
      <c r="A54" s="72"/>
      <c r="B54" s="74" t="s">
        <v>58</v>
      </c>
      <c r="C54" s="42">
        <v>57.2</v>
      </c>
      <c r="D54" s="42">
        <v>62.06</v>
      </c>
      <c r="E54" s="56" t="s">
        <v>95</v>
      </c>
      <c r="F54" s="42">
        <f>'[7]прил  ВС ВО'!$G$31</f>
        <v>63.12</v>
      </c>
      <c r="G54" s="42">
        <f>'[7]прил  ВС ВО'!$H$31</f>
        <v>66.28</v>
      </c>
      <c r="H54" s="56" t="s">
        <v>123</v>
      </c>
    </row>
    <row r="55" spans="1:8" s="2" customFormat="1" ht="15.75" customHeight="1" x14ac:dyDescent="0.2">
      <c r="A55" s="72"/>
      <c r="B55" s="58" t="s">
        <v>59</v>
      </c>
      <c r="C55" s="42">
        <v>111.89</v>
      </c>
      <c r="D55" s="42">
        <v>118.38</v>
      </c>
      <c r="E55" s="56" t="s">
        <v>93</v>
      </c>
      <c r="F55" s="42">
        <f>'[6]прил 2 БЖКХ'!$C$21</f>
        <v>120.39</v>
      </c>
      <c r="G55" s="42">
        <f>'[6]прил 2 БЖКХ'!$D$21</f>
        <v>122.8</v>
      </c>
      <c r="H55" s="56" t="s">
        <v>130</v>
      </c>
    </row>
    <row r="56" spans="1:8" s="2" customFormat="1" ht="15.75" customHeight="1" x14ac:dyDescent="0.2">
      <c r="A56" s="72"/>
      <c r="B56" s="78" t="s">
        <v>39</v>
      </c>
      <c r="C56" s="42"/>
      <c r="D56" s="42"/>
      <c r="E56" s="56"/>
      <c r="F56" s="175"/>
      <c r="G56" s="175"/>
      <c r="H56" s="113"/>
    </row>
    <row r="57" spans="1:8" s="2" customFormat="1" ht="37.5" customHeight="1" x14ac:dyDescent="0.2">
      <c r="A57" s="72"/>
      <c r="B57" s="74" t="s">
        <v>58</v>
      </c>
      <c r="C57" s="42">
        <v>103.22</v>
      </c>
      <c r="D57" s="42">
        <v>111.99</v>
      </c>
      <c r="E57" s="56" t="s">
        <v>95</v>
      </c>
      <c r="F57" s="42">
        <f>'[7]прил  ВС ВО'!$G$34</f>
        <v>113.89</v>
      </c>
      <c r="G57" s="42">
        <f>'[7]прил  ВС ВО'!$H$34</f>
        <v>119.58</v>
      </c>
      <c r="H57" s="56" t="s">
        <v>123</v>
      </c>
    </row>
    <row r="58" spans="1:8" s="2" customFormat="1" ht="15.75" customHeight="1" x14ac:dyDescent="0.2">
      <c r="A58" s="72"/>
      <c r="B58" s="58" t="s">
        <v>59</v>
      </c>
      <c r="C58" s="42">
        <v>118.84</v>
      </c>
      <c r="D58" s="42">
        <v>125.73</v>
      </c>
      <c r="E58" s="56" t="s">
        <v>93</v>
      </c>
      <c r="F58" s="42">
        <f>'[6]прил 2 БЖКХ'!$C$24</f>
        <v>127.87</v>
      </c>
      <c r="G58" s="42">
        <f>'[6]прил 2 БЖКХ'!$D$24</f>
        <v>130.43</v>
      </c>
      <c r="H58" s="56" t="s">
        <v>130</v>
      </c>
    </row>
    <row r="59" spans="1:8" s="2" customFormat="1" ht="15.75" customHeight="1" x14ac:dyDescent="0.2">
      <c r="A59" s="72"/>
      <c r="B59" s="78" t="s">
        <v>41</v>
      </c>
      <c r="C59" s="42"/>
      <c r="D59" s="42"/>
      <c r="E59" s="56"/>
      <c r="F59" s="175"/>
      <c r="G59" s="175"/>
      <c r="H59" s="113"/>
    </row>
    <row r="60" spans="1:8" s="2" customFormat="1" ht="37.5" customHeight="1" x14ac:dyDescent="0.2">
      <c r="A60" s="72"/>
      <c r="B60" s="74" t="s">
        <v>58</v>
      </c>
      <c r="C60" s="42">
        <v>66.569999999999993</v>
      </c>
      <c r="D60" s="42">
        <v>72.23</v>
      </c>
      <c r="E60" s="56" t="s">
        <v>95</v>
      </c>
      <c r="F60" s="42">
        <f>'[7]прил  ВС ВО'!$G$37</f>
        <v>73.459999999999994</v>
      </c>
      <c r="G60" s="42">
        <f>'[7]прил  ВС ВО'!$H$37</f>
        <v>77.13</v>
      </c>
      <c r="H60" s="56" t="s">
        <v>123</v>
      </c>
    </row>
    <row r="61" spans="1:8" ht="18" customHeight="1" x14ac:dyDescent="0.25">
      <c r="A61" s="106">
        <v>4</v>
      </c>
      <c r="B61" s="103" t="s">
        <v>126</v>
      </c>
      <c r="C61" s="129">
        <v>0</v>
      </c>
      <c r="D61" s="129">
        <v>0</v>
      </c>
      <c r="E61" s="124"/>
      <c r="F61" s="181"/>
      <c r="G61" s="181">
        <f>[8]ХВС!$F61</f>
        <v>0</v>
      </c>
      <c r="H61" s="124"/>
    </row>
    <row r="62" spans="1:8" ht="15.75" customHeight="1" x14ac:dyDescent="0.2">
      <c r="A62" s="73"/>
      <c r="B62" s="83" t="s">
        <v>14</v>
      </c>
      <c r="C62" s="131">
        <v>0</v>
      </c>
      <c r="D62" s="131">
        <v>0</v>
      </c>
      <c r="E62" s="260" t="s">
        <v>94</v>
      </c>
      <c r="F62" s="211"/>
      <c r="G62" s="211">
        <f>[4]ХВС!I62</f>
        <v>0</v>
      </c>
      <c r="H62" s="260" t="s">
        <v>129</v>
      </c>
    </row>
    <row r="63" spans="1:8" s="2" customFormat="1" ht="15.75" customHeight="1" x14ac:dyDescent="0.2">
      <c r="A63" s="72"/>
      <c r="B63" s="74" t="s">
        <v>58</v>
      </c>
      <c r="C63" s="42">
        <v>50.3</v>
      </c>
      <c r="D63" s="42">
        <v>54.58</v>
      </c>
      <c r="E63" s="258"/>
      <c r="F63" s="42">
        <f>'[9]прил вс во '!$G$31</f>
        <v>55.51</v>
      </c>
      <c r="G63" s="42">
        <f>'[9]прил вс во '!$H$31</f>
        <v>59.12</v>
      </c>
      <c r="H63" s="258"/>
    </row>
    <row r="64" spans="1:8" s="2" customFormat="1" ht="15.75" customHeight="1" x14ac:dyDescent="0.2">
      <c r="A64" s="72"/>
      <c r="B64" s="78" t="s">
        <v>15</v>
      </c>
      <c r="C64" s="42"/>
      <c r="D64" s="42"/>
      <c r="E64" s="258"/>
      <c r="F64" s="175"/>
      <c r="G64" s="175"/>
      <c r="H64" s="258"/>
    </row>
    <row r="65" spans="1:8" s="2" customFormat="1" ht="15.75" customHeight="1" x14ac:dyDescent="0.2">
      <c r="A65" s="72"/>
      <c r="B65" s="74" t="s">
        <v>58</v>
      </c>
      <c r="C65" s="42">
        <v>61.32</v>
      </c>
      <c r="D65" s="42">
        <v>66.53</v>
      </c>
      <c r="E65" s="261"/>
      <c r="F65" s="42">
        <f>'[9]прил вс во '!$G$22</f>
        <v>67.66</v>
      </c>
      <c r="G65" s="42">
        <f>'[9]прил вс во '!$H$22</f>
        <v>71.040000000000006</v>
      </c>
      <c r="H65" s="261"/>
    </row>
    <row r="66" spans="1:8" s="2" customFormat="1" ht="15.75" customHeight="1" x14ac:dyDescent="0.2">
      <c r="A66" s="72"/>
      <c r="B66" s="78" t="s">
        <v>16</v>
      </c>
      <c r="C66" s="42">
        <v>0</v>
      </c>
      <c r="D66" s="42"/>
      <c r="E66" s="132"/>
      <c r="F66" s="175"/>
      <c r="G66" s="175"/>
      <c r="H66" s="132"/>
    </row>
    <row r="67" spans="1:8" ht="15.75" customHeight="1" x14ac:dyDescent="0.2">
      <c r="A67" s="75"/>
      <c r="B67" s="58" t="s">
        <v>59</v>
      </c>
      <c r="C67" s="42">
        <v>105.05</v>
      </c>
      <c r="D67" s="42">
        <v>111.14</v>
      </c>
      <c r="E67" s="56" t="s">
        <v>93</v>
      </c>
      <c r="F67" s="42">
        <f>'[6]прил 3 ЖКХ Иульт'!$C$18</f>
        <v>113.03</v>
      </c>
      <c r="G67" s="42">
        <f>'[6]прил 3 ЖКХ Иульт'!$D$18</f>
        <v>115.29</v>
      </c>
      <c r="H67" s="56" t="s">
        <v>130</v>
      </c>
    </row>
    <row r="68" spans="1:8" s="2" customFormat="1" ht="15.75" customHeight="1" x14ac:dyDescent="0.2">
      <c r="A68" s="72"/>
      <c r="B68" s="78" t="s">
        <v>17</v>
      </c>
      <c r="C68" s="42"/>
      <c r="D68" s="42"/>
      <c r="E68" s="132"/>
      <c r="F68" s="175"/>
      <c r="G68" s="175"/>
      <c r="H68" s="132"/>
    </row>
    <row r="69" spans="1:8" ht="33.75" customHeight="1" x14ac:dyDescent="0.2">
      <c r="A69" s="75"/>
      <c r="B69" s="74" t="s">
        <v>58</v>
      </c>
      <c r="C69" s="42">
        <v>55.57</v>
      </c>
      <c r="D69" s="42">
        <v>60.29</v>
      </c>
      <c r="E69" s="99" t="s">
        <v>94</v>
      </c>
      <c r="F69" s="42">
        <f>'[9]прил вс во '!$G$25</f>
        <v>61.31</v>
      </c>
      <c r="G69" s="42">
        <f>'[9]прил вс во '!$H$25</f>
        <v>64.38</v>
      </c>
      <c r="H69" s="99" t="s">
        <v>129</v>
      </c>
    </row>
    <row r="70" spans="1:8" ht="15.75" customHeight="1" x14ac:dyDescent="0.2">
      <c r="A70" s="75"/>
      <c r="B70" s="58" t="s">
        <v>59</v>
      </c>
      <c r="C70" s="42">
        <v>105.09</v>
      </c>
      <c r="D70" s="42">
        <v>111.19</v>
      </c>
      <c r="E70" s="257" t="s">
        <v>93</v>
      </c>
      <c r="F70" s="42">
        <f>'[6]прил 3 ЖКХ Иульт'!$C$21</f>
        <v>113.08</v>
      </c>
      <c r="G70" s="42">
        <f>'[6]прил 3 ЖКХ Иульт'!$D$21</f>
        <v>115.34</v>
      </c>
      <c r="H70" s="257" t="s">
        <v>130</v>
      </c>
    </row>
    <row r="71" spans="1:8" s="2" customFormat="1" ht="15.75" customHeight="1" x14ac:dyDescent="0.2">
      <c r="A71" s="72"/>
      <c r="B71" s="78" t="s">
        <v>70</v>
      </c>
      <c r="C71" s="42">
        <v>0</v>
      </c>
      <c r="D71" s="42">
        <v>0</v>
      </c>
      <c r="E71" s="258"/>
      <c r="F71" s="175"/>
      <c r="G71" s="175">
        <v>0</v>
      </c>
      <c r="H71" s="258"/>
    </row>
    <row r="72" spans="1:8" ht="15.75" customHeight="1" x14ac:dyDescent="0.2">
      <c r="A72" s="75"/>
      <c r="B72" s="58" t="s">
        <v>59</v>
      </c>
      <c r="C72" s="42">
        <v>104.87</v>
      </c>
      <c r="D72" s="42">
        <v>110.95</v>
      </c>
      <c r="E72" s="258"/>
      <c r="F72" s="42">
        <f>'[6]прил 3 ЖКХ Иульт'!$C$30</f>
        <v>112.84</v>
      </c>
      <c r="G72" s="42">
        <f>'[6]прил 3 ЖКХ Иульт'!$D$30</f>
        <v>115.1</v>
      </c>
      <c r="H72" s="258"/>
    </row>
    <row r="73" spans="1:8" s="2" customFormat="1" ht="15.75" customHeight="1" x14ac:dyDescent="0.2">
      <c r="A73" s="72"/>
      <c r="B73" s="78" t="s">
        <v>18</v>
      </c>
      <c r="C73" s="42"/>
      <c r="D73" s="42"/>
      <c r="E73" s="258"/>
      <c r="F73" s="175"/>
      <c r="G73" s="175"/>
      <c r="H73" s="258"/>
    </row>
    <row r="74" spans="1:8" ht="15.75" customHeight="1" x14ac:dyDescent="0.2">
      <c r="A74" s="123"/>
      <c r="B74" s="58" t="s">
        <v>59</v>
      </c>
      <c r="C74" s="42">
        <v>104.85</v>
      </c>
      <c r="D74" s="42">
        <v>110.93</v>
      </c>
      <c r="E74" s="258"/>
      <c r="F74" s="42">
        <f>'[6]прил 3 ЖКХ Иульт'!$C$33</f>
        <v>112.82</v>
      </c>
      <c r="G74" s="42">
        <f>'[6]прил 3 ЖКХ Иульт'!$D$33</f>
        <v>115.08</v>
      </c>
      <c r="H74" s="258"/>
    </row>
    <row r="75" spans="1:8" ht="15.75" customHeight="1" x14ac:dyDescent="0.2">
      <c r="A75" s="72"/>
      <c r="B75" s="78" t="s">
        <v>46</v>
      </c>
      <c r="C75" s="42"/>
      <c r="D75" s="42"/>
      <c r="E75" s="133"/>
      <c r="F75" s="175"/>
      <c r="G75" s="175"/>
      <c r="H75" s="133"/>
    </row>
    <row r="76" spans="1:8" ht="33.75" customHeight="1" x14ac:dyDescent="0.2">
      <c r="A76" s="75"/>
      <c r="B76" s="74" t="s">
        <v>58</v>
      </c>
      <c r="C76" s="42" t="s">
        <v>88</v>
      </c>
      <c r="D76" s="42" t="s">
        <v>88</v>
      </c>
      <c r="E76" s="134" t="s">
        <v>94</v>
      </c>
      <c r="F76" s="175" t="s">
        <v>88</v>
      </c>
      <c r="G76" s="175" t="s">
        <v>88</v>
      </c>
      <c r="H76" s="56" t="s">
        <v>129</v>
      </c>
    </row>
    <row r="77" spans="1:8" ht="15.75" customHeight="1" x14ac:dyDescent="0.2">
      <c r="A77" s="75"/>
      <c r="B77" s="58" t="s">
        <v>59</v>
      </c>
      <c r="C77" s="42">
        <v>86.65</v>
      </c>
      <c r="D77" s="42">
        <v>91.68</v>
      </c>
      <c r="E77" s="56" t="s">
        <v>93</v>
      </c>
      <c r="F77" s="42">
        <f>'[6]прил 3 ЖКХ Иульт'!$C$24</f>
        <v>93.24</v>
      </c>
      <c r="G77" s="42">
        <f>'[6]прил 3 ЖКХ Иульт'!$D$24</f>
        <v>95.1</v>
      </c>
      <c r="H77" s="56" t="s">
        <v>130</v>
      </c>
    </row>
    <row r="78" spans="1:8" ht="15.75" customHeight="1" x14ac:dyDescent="0.2">
      <c r="A78" s="72"/>
      <c r="B78" s="78" t="s">
        <v>45</v>
      </c>
      <c r="C78" s="42"/>
      <c r="D78" s="42"/>
      <c r="E78" s="132"/>
      <c r="F78" s="175"/>
      <c r="G78" s="175"/>
      <c r="H78" s="132"/>
    </row>
    <row r="79" spans="1:8" ht="39" customHeight="1" x14ac:dyDescent="0.2">
      <c r="A79" s="75"/>
      <c r="B79" s="74" t="s">
        <v>58</v>
      </c>
      <c r="C79" s="42">
        <v>120.99</v>
      </c>
      <c r="D79" s="42">
        <v>131.27000000000001</v>
      </c>
      <c r="E79" s="134" t="s">
        <v>94</v>
      </c>
      <c r="F79" s="42">
        <f>'[9]прил вс во '!$G$28</f>
        <v>133.5</v>
      </c>
      <c r="G79" s="42">
        <f>'[9]прил вс во '!$H$28</f>
        <v>140.18</v>
      </c>
      <c r="H79" s="56" t="s">
        <v>129</v>
      </c>
    </row>
    <row r="80" spans="1:8" ht="15.75" customHeight="1" x14ac:dyDescent="0.2">
      <c r="A80" s="75"/>
      <c r="B80" s="58" t="s">
        <v>59</v>
      </c>
      <c r="C80" s="42" t="s">
        <v>88</v>
      </c>
      <c r="D80" s="42" t="s">
        <v>88</v>
      </c>
      <c r="E80" s="56" t="s">
        <v>93</v>
      </c>
      <c r="F80" s="175"/>
      <c r="G80" s="175" t="s">
        <v>88</v>
      </c>
      <c r="H80" s="56" t="s">
        <v>130</v>
      </c>
    </row>
    <row r="81" spans="1:8" ht="16.5" customHeight="1" x14ac:dyDescent="0.25">
      <c r="A81" s="106">
        <v>5</v>
      </c>
      <c r="B81" s="103" t="s">
        <v>127</v>
      </c>
      <c r="C81" s="129">
        <v>0</v>
      </c>
      <c r="D81" s="129">
        <v>0</v>
      </c>
      <c r="E81" s="135"/>
      <c r="F81" s="181"/>
      <c r="G81" s="181">
        <f>[4]ХВС!I81</f>
        <v>0</v>
      </c>
      <c r="H81" s="135"/>
    </row>
    <row r="82" spans="1:8" ht="15.75" customHeight="1" x14ac:dyDescent="0.2">
      <c r="A82" s="73"/>
      <c r="B82" s="83" t="s">
        <v>19</v>
      </c>
      <c r="C82" s="84">
        <v>0</v>
      </c>
      <c r="D82" s="84">
        <v>0</v>
      </c>
      <c r="E82" s="85"/>
      <c r="F82" s="212"/>
      <c r="G82" s="212">
        <f>[4]ХВС!I82</f>
        <v>0</v>
      </c>
      <c r="H82" s="85"/>
    </row>
    <row r="83" spans="1:8" s="2" customFormat="1" ht="15.75" customHeight="1" x14ac:dyDescent="0.2">
      <c r="A83" s="72"/>
      <c r="B83" s="74" t="s">
        <v>58</v>
      </c>
      <c r="C83" s="42">
        <v>65.47</v>
      </c>
      <c r="D83" s="42">
        <v>71.03</v>
      </c>
      <c r="E83" s="257" t="s">
        <v>97</v>
      </c>
      <c r="F83" s="42">
        <f>'[5]прил1 тариф ХВС'!$G$51</f>
        <v>72.239999999999995</v>
      </c>
      <c r="G83" s="42">
        <f>'[5]прил1 тариф ХВС'!$H$51</f>
        <v>76.94</v>
      </c>
      <c r="H83" s="257" t="s">
        <v>124</v>
      </c>
    </row>
    <row r="84" spans="1:8" s="2" customFormat="1" ht="15.75" customHeight="1" x14ac:dyDescent="0.2">
      <c r="A84" s="72"/>
      <c r="B84" s="78" t="s">
        <v>20</v>
      </c>
      <c r="C84" s="42"/>
      <c r="D84" s="42"/>
      <c r="E84" s="258"/>
      <c r="F84" s="175"/>
      <c r="G84" s="175"/>
      <c r="H84" s="258"/>
    </row>
    <row r="85" spans="1:8" ht="15.75" customHeight="1" x14ac:dyDescent="0.2">
      <c r="A85" s="75"/>
      <c r="B85" s="74" t="s">
        <v>58</v>
      </c>
      <c r="C85" s="42">
        <f>'[5]прил1 тариф ХВС'!$E$54</f>
        <v>60.85</v>
      </c>
      <c r="D85" s="42">
        <f>'[5]прил1 тариф ХВС'!$F$54</f>
        <v>66.02</v>
      </c>
      <c r="E85" s="261"/>
      <c r="F85" s="42">
        <f>'[5]прил1 тариф ХВС'!$G$54</f>
        <v>67.14</v>
      </c>
      <c r="G85" s="42">
        <f>'[5]прил1 тариф ХВС'!$H$54</f>
        <v>70.5</v>
      </c>
      <c r="H85" s="261"/>
    </row>
    <row r="86" spans="1:8" s="2" customFormat="1" ht="15.75" customHeight="1" x14ac:dyDescent="0.2">
      <c r="A86" s="72"/>
      <c r="B86" s="78" t="s">
        <v>21</v>
      </c>
      <c r="C86" s="42"/>
      <c r="D86" s="42"/>
      <c r="E86" s="86"/>
      <c r="F86" s="175"/>
      <c r="G86" s="175"/>
      <c r="H86" s="86"/>
    </row>
    <row r="87" spans="1:8" ht="15.75" customHeight="1" x14ac:dyDescent="0.2">
      <c r="A87" s="75"/>
      <c r="B87" s="58" t="s">
        <v>59</v>
      </c>
      <c r="C87" s="42">
        <v>104.69</v>
      </c>
      <c r="D87" s="42">
        <v>110.76</v>
      </c>
      <c r="E87" s="56" t="s">
        <v>93</v>
      </c>
      <c r="F87" s="42">
        <f>'[6]прил 1 ЧКХ'!$C$27</f>
        <v>112.64</v>
      </c>
      <c r="G87" s="42">
        <f>'[6]прил 1 ЧКХ'!$D$27</f>
        <v>114.89</v>
      </c>
      <c r="H87" s="56" t="s">
        <v>130</v>
      </c>
    </row>
    <row r="88" spans="1:8" s="2" customFormat="1" ht="15.75" customHeight="1" x14ac:dyDescent="0.2">
      <c r="A88" s="72"/>
      <c r="B88" s="78" t="s">
        <v>22</v>
      </c>
      <c r="C88" s="42"/>
      <c r="D88" s="42"/>
      <c r="E88" s="87"/>
      <c r="F88" s="175"/>
      <c r="G88" s="175"/>
      <c r="H88" s="87"/>
    </row>
    <row r="89" spans="1:8" ht="38.25" customHeight="1" x14ac:dyDescent="0.2">
      <c r="A89" s="75"/>
      <c r="B89" s="74" t="s">
        <v>58</v>
      </c>
      <c r="C89" s="42">
        <v>55.07</v>
      </c>
      <c r="D89" s="42">
        <v>59.75</v>
      </c>
      <c r="E89" s="56" t="s">
        <v>97</v>
      </c>
      <c r="F89" s="42">
        <f>'[5]прил1 тариф ХВС'!$G$57</f>
        <v>60.77</v>
      </c>
      <c r="G89" s="42">
        <f>'[5]прил1 тариф ХВС'!$H$57</f>
        <v>63.81</v>
      </c>
      <c r="H89" s="56" t="s">
        <v>124</v>
      </c>
    </row>
    <row r="90" spans="1:8" ht="15.75" customHeight="1" x14ac:dyDescent="0.2">
      <c r="A90" s="75"/>
      <c r="B90" s="58" t="s">
        <v>59</v>
      </c>
      <c r="C90" s="42">
        <v>104</v>
      </c>
      <c r="D90" s="42">
        <v>110.03</v>
      </c>
      <c r="E90" s="262" t="s">
        <v>93</v>
      </c>
      <c r="F90" s="42">
        <f>'[6]прил 1 ЧКХ'!$C$30</f>
        <v>111.9</v>
      </c>
      <c r="G90" s="42">
        <f>'[6]прил 1 ЧКХ'!$D$30</f>
        <v>114.14</v>
      </c>
      <c r="H90" s="262" t="s">
        <v>130</v>
      </c>
    </row>
    <row r="91" spans="1:8" s="2" customFormat="1" ht="15.75" customHeight="1" x14ac:dyDescent="0.2">
      <c r="A91" s="72"/>
      <c r="B91" s="78" t="s">
        <v>23</v>
      </c>
      <c r="C91" s="42">
        <v>0</v>
      </c>
      <c r="D91" s="42">
        <v>0</v>
      </c>
      <c r="E91" s="263"/>
      <c r="F91" s="175"/>
      <c r="G91" s="175">
        <v>0</v>
      </c>
      <c r="H91" s="263"/>
    </row>
    <row r="92" spans="1:8" ht="15.75" customHeight="1" x14ac:dyDescent="0.2">
      <c r="A92" s="75"/>
      <c r="B92" s="58" t="s">
        <v>59</v>
      </c>
      <c r="C92" s="42">
        <v>104.86</v>
      </c>
      <c r="D92" s="42">
        <v>110.94</v>
      </c>
      <c r="E92" s="263"/>
      <c r="F92" s="42">
        <f>'[6]прил 1 ЧКХ'!$C$33</f>
        <v>112.83</v>
      </c>
      <c r="G92" s="42">
        <f>'[6]прил 1 ЧКХ'!$D$33</f>
        <v>115.09</v>
      </c>
      <c r="H92" s="263"/>
    </row>
    <row r="93" spans="1:8" s="2" customFormat="1" ht="15.75" customHeight="1" x14ac:dyDescent="0.2">
      <c r="A93" s="72"/>
      <c r="B93" s="78" t="s">
        <v>24</v>
      </c>
      <c r="C93" s="42"/>
      <c r="D93" s="42"/>
      <c r="E93" s="263"/>
      <c r="F93" s="175"/>
      <c r="G93" s="175"/>
      <c r="H93" s="263"/>
    </row>
    <row r="94" spans="1:8" ht="15.75" customHeight="1" x14ac:dyDescent="0.2">
      <c r="A94" s="123"/>
      <c r="B94" s="58" t="s">
        <v>59</v>
      </c>
      <c r="C94" s="42">
        <v>103.77</v>
      </c>
      <c r="D94" s="42">
        <v>109.79</v>
      </c>
      <c r="E94" s="264"/>
      <c r="F94" s="42">
        <f>'[6]прил 1 ЧКХ'!$C$36</f>
        <v>111.66</v>
      </c>
      <c r="G94" s="42">
        <f>'[6]прил 1 ЧКХ'!$D$36</f>
        <v>113.89</v>
      </c>
      <c r="H94" s="264"/>
    </row>
    <row r="95" spans="1:8" ht="17.25" customHeight="1" x14ac:dyDescent="0.25">
      <c r="A95" s="106">
        <v>6</v>
      </c>
      <c r="B95" s="103" t="s">
        <v>128</v>
      </c>
      <c r="C95" s="103">
        <v>0</v>
      </c>
      <c r="D95" s="103">
        <v>0</v>
      </c>
      <c r="E95" s="124"/>
      <c r="F95" s="213"/>
      <c r="G95" s="213">
        <f>[8]ХВС!$F95</f>
        <v>0</v>
      </c>
      <c r="H95" s="124"/>
    </row>
    <row r="96" spans="1:8" ht="15.75" customHeight="1" x14ac:dyDescent="0.2">
      <c r="A96" s="73"/>
      <c r="B96" s="83" t="s">
        <v>25</v>
      </c>
      <c r="C96" s="42">
        <v>0</v>
      </c>
      <c r="D96" s="42">
        <v>0</v>
      </c>
      <c r="E96" s="85"/>
      <c r="F96" s="175"/>
      <c r="G96" s="175">
        <f>[8]ХВС!$F96</f>
        <v>0</v>
      </c>
      <c r="H96" s="85"/>
    </row>
    <row r="97" spans="1:8" s="2" customFormat="1" ht="36" customHeight="1" x14ac:dyDescent="0.2">
      <c r="A97" s="72"/>
      <c r="B97" s="74" t="s">
        <v>58</v>
      </c>
      <c r="C97" s="42">
        <v>87.8</v>
      </c>
      <c r="D97" s="42">
        <v>95.26</v>
      </c>
      <c r="E97" s="56" t="s">
        <v>96</v>
      </c>
      <c r="F97" s="42">
        <f>'[10]прил тариф ВС ВО'!$G$21</f>
        <v>96.88</v>
      </c>
      <c r="G97" s="42">
        <f>'[10]прил тариф ВС ВО'!$H$21</f>
        <v>103.66</v>
      </c>
      <c r="H97" s="56" t="s">
        <v>133</v>
      </c>
    </row>
    <row r="98" spans="1:8" s="2" customFormat="1" ht="15.75" customHeight="1" x14ac:dyDescent="0.2">
      <c r="A98" s="72"/>
      <c r="B98" s="78" t="s">
        <v>26</v>
      </c>
      <c r="C98" s="42">
        <v>0</v>
      </c>
      <c r="D98" s="42">
        <v>0</v>
      </c>
      <c r="E98" s="262" t="s">
        <v>93</v>
      </c>
      <c r="F98" s="175"/>
      <c r="G98" s="175">
        <v>0</v>
      </c>
      <c r="H98" s="262" t="s">
        <v>130</v>
      </c>
    </row>
    <row r="99" spans="1:8" s="2" customFormat="1" ht="15.75" customHeight="1" x14ac:dyDescent="0.2">
      <c r="A99" s="72"/>
      <c r="B99" s="58" t="s">
        <v>59</v>
      </c>
      <c r="C99" s="42">
        <v>85.48</v>
      </c>
      <c r="D99" s="42">
        <v>90.44</v>
      </c>
      <c r="E99" s="263"/>
      <c r="F99" s="42">
        <f>'[6]прил  4 ЧРКХ'!$C$18</f>
        <v>91.98</v>
      </c>
      <c r="G99" s="42">
        <f>'[6]прил  4 ЧРКХ'!$D$18</f>
        <v>93.82</v>
      </c>
      <c r="H99" s="263"/>
    </row>
    <row r="100" spans="1:8" s="2" customFormat="1" ht="15.75" customHeight="1" x14ac:dyDescent="0.2">
      <c r="A100" s="72"/>
      <c r="B100" s="78" t="s">
        <v>34</v>
      </c>
      <c r="C100" s="42">
        <v>0</v>
      </c>
      <c r="D100" s="42">
        <v>0</v>
      </c>
      <c r="E100" s="263"/>
      <c r="F100" s="175"/>
      <c r="G100" s="175">
        <v>0</v>
      </c>
      <c r="H100" s="263"/>
    </row>
    <row r="101" spans="1:8" s="2" customFormat="1" ht="15.75" customHeight="1" x14ac:dyDescent="0.2">
      <c r="A101" s="75"/>
      <c r="B101" s="58" t="s">
        <v>59</v>
      </c>
      <c r="C101" s="42">
        <v>104.86</v>
      </c>
      <c r="D101" s="42">
        <v>110.94</v>
      </c>
      <c r="E101" s="263"/>
      <c r="F101" s="42">
        <f>'[6]прил  4 ЧРКХ'!$C$21</f>
        <v>112.83</v>
      </c>
      <c r="G101" s="42">
        <f>'[6]прил  4 ЧРКХ'!$D$21</f>
        <v>115.09</v>
      </c>
      <c r="H101" s="263"/>
    </row>
    <row r="102" spans="1:8" s="2" customFormat="1" ht="15.75" customHeight="1" x14ac:dyDescent="0.2">
      <c r="A102" s="125"/>
      <c r="B102" s="83" t="s">
        <v>27</v>
      </c>
      <c r="C102" s="42">
        <v>0</v>
      </c>
      <c r="D102" s="42">
        <v>0</v>
      </c>
      <c r="E102" s="263"/>
      <c r="F102" s="175"/>
      <c r="G102" s="175">
        <v>0</v>
      </c>
      <c r="H102" s="263"/>
    </row>
    <row r="103" spans="1:8" ht="15.75" customHeight="1" x14ac:dyDescent="0.2">
      <c r="A103" s="75"/>
      <c r="B103" s="58" t="s">
        <v>59</v>
      </c>
      <c r="C103" s="42">
        <v>85.35</v>
      </c>
      <c r="D103" s="42">
        <v>90.3</v>
      </c>
      <c r="E103" s="263"/>
      <c r="F103" s="42">
        <f>'[6]прил  4 ЧРКХ'!$C$24</f>
        <v>91.84</v>
      </c>
      <c r="G103" s="42">
        <f>'[6]прил  4 ЧРКХ'!$D$24</f>
        <v>93.68</v>
      </c>
      <c r="H103" s="263"/>
    </row>
    <row r="104" spans="1:8" s="4" customFormat="1" ht="14.25" customHeight="1" x14ac:dyDescent="0.2">
      <c r="A104" s="106">
        <v>7</v>
      </c>
      <c r="B104" s="103" t="s">
        <v>48</v>
      </c>
      <c r="C104" s="103">
        <v>0</v>
      </c>
      <c r="D104" s="103">
        <v>0</v>
      </c>
      <c r="E104" s="136"/>
      <c r="F104" s="213"/>
      <c r="G104" s="213">
        <f>[8]ХВС!$F104</f>
        <v>0</v>
      </c>
      <c r="H104" s="136"/>
    </row>
    <row r="105" spans="1:8" ht="15.75" customHeight="1" x14ac:dyDescent="0.2">
      <c r="A105" s="137"/>
      <c r="B105" s="138" t="s">
        <v>28</v>
      </c>
      <c r="C105" s="71">
        <v>0</v>
      </c>
      <c r="D105" s="71">
        <v>0</v>
      </c>
      <c r="E105" s="140"/>
      <c r="F105" s="214"/>
      <c r="G105" s="214">
        <f>[8]ХВС!$F105</f>
        <v>0</v>
      </c>
      <c r="H105" s="215"/>
    </row>
    <row r="106" spans="1:8" s="2" customFormat="1" ht="33.75" customHeight="1" x14ac:dyDescent="0.2">
      <c r="A106" s="72"/>
      <c r="B106" s="74" t="s">
        <v>58</v>
      </c>
      <c r="C106" s="67">
        <v>68.69</v>
      </c>
      <c r="D106" s="67">
        <v>74.53</v>
      </c>
      <c r="E106" s="141" t="s">
        <v>91</v>
      </c>
      <c r="F106" s="67">
        <f>[11]прил1!$E$23</f>
        <v>75.8</v>
      </c>
      <c r="G106" s="67">
        <f>[11]прил1!$F$23</f>
        <v>80.73</v>
      </c>
      <c r="H106" s="141" t="s">
        <v>131</v>
      </c>
    </row>
    <row r="107" spans="1:8" s="2" customFormat="1" ht="15.75" customHeight="1" x14ac:dyDescent="0.2">
      <c r="A107" s="72"/>
      <c r="B107" s="58" t="s">
        <v>59</v>
      </c>
      <c r="C107" s="67">
        <v>1800</v>
      </c>
      <c r="D107" s="67">
        <v>1800</v>
      </c>
      <c r="E107" s="141" t="s">
        <v>93</v>
      </c>
      <c r="F107" s="67">
        <f>'[6]прил 5 Айсберг'!$C$18</f>
        <v>1830.6</v>
      </c>
      <c r="G107" s="67">
        <f>'[6]прил 5 Айсберг'!$D$18</f>
        <v>1867.21</v>
      </c>
      <c r="H107" s="141" t="s">
        <v>130</v>
      </c>
    </row>
    <row r="108" spans="1:8" s="2" customFormat="1" ht="15.75" customHeight="1" x14ac:dyDescent="0.2">
      <c r="A108" s="72"/>
      <c r="B108" s="78" t="s">
        <v>29</v>
      </c>
      <c r="C108" s="67">
        <v>0</v>
      </c>
      <c r="D108" s="67">
        <v>0</v>
      </c>
      <c r="E108" s="143"/>
      <c r="F108" s="143"/>
      <c r="G108" s="143">
        <v>0</v>
      </c>
      <c r="H108" s="143"/>
    </row>
    <row r="109" spans="1:8" ht="15.75" customHeight="1" x14ac:dyDescent="0.2">
      <c r="A109" s="75"/>
      <c r="B109" s="58" t="s">
        <v>59</v>
      </c>
      <c r="C109" s="67">
        <v>79.349999999999994</v>
      </c>
      <c r="D109" s="67">
        <v>83.95</v>
      </c>
      <c r="E109" s="277" t="s">
        <v>93</v>
      </c>
      <c r="F109" s="67">
        <f>'[6]прил 5 Айсберг'!$C$24</f>
        <v>85.38</v>
      </c>
      <c r="G109" s="67">
        <f>'[6]прил 5 Айсберг'!$D$24</f>
        <v>87.09</v>
      </c>
      <c r="H109" s="277" t="s">
        <v>130</v>
      </c>
    </row>
    <row r="110" spans="1:8" s="2" customFormat="1" ht="15.75" customHeight="1" x14ac:dyDescent="0.2">
      <c r="A110" s="72"/>
      <c r="B110" s="78" t="s">
        <v>30</v>
      </c>
      <c r="C110" s="67">
        <v>0</v>
      </c>
      <c r="D110" s="67">
        <v>0</v>
      </c>
      <c r="E110" s="277"/>
      <c r="F110" s="143"/>
      <c r="G110" s="143">
        <v>0</v>
      </c>
      <c r="H110" s="277"/>
    </row>
    <row r="111" spans="1:8" ht="15.75" customHeight="1" x14ac:dyDescent="0.2">
      <c r="A111" s="75"/>
      <c r="B111" s="58" t="s">
        <v>59</v>
      </c>
      <c r="C111" s="67">
        <v>104.82</v>
      </c>
      <c r="D111" s="67">
        <v>110.9</v>
      </c>
      <c r="E111" s="277"/>
      <c r="F111" s="67">
        <f>'[6]прил 5 Айсберг'!$C$30</f>
        <v>112.79</v>
      </c>
      <c r="G111" s="67">
        <f>'[6]прил 5 Айсберг'!$D$30</f>
        <v>115.05</v>
      </c>
      <c r="H111" s="277"/>
    </row>
    <row r="112" spans="1:8" s="2" customFormat="1" ht="15.75" customHeight="1" x14ac:dyDescent="0.2">
      <c r="A112" s="72"/>
      <c r="B112" s="78" t="s">
        <v>33</v>
      </c>
      <c r="C112" s="67">
        <v>0</v>
      </c>
      <c r="D112" s="67">
        <v>0</v>
      </c>
      <c r="E112" s="144"/>
      <c r="F112" s="143"/>
      <c r="G112" s="143">
        <v>0</v>
      </c>
      <c r="H112" s="144"/>
    </row>
    <row r="113" spans="1:8" s="2" customFormat="1" ht="30" customHeight="1" x14ac:dyDescent="0.2">
      <c r="A113" s="72"/>
      <c r="B113" s="74" t="s">
        <v>58</v>
      </c>
      <c r="C113" s="67">
        <v>103.01</v>
      </c>
      <c r="D113" s="67">
        <v>111.77</v>
      </c>
      <c r="E113" s="141" t="s">
        <v>92</v>
      </c>
      <c r="F113" s="67">
        <f>'[12]прил 1'!$G$21</f>
        <v>113.67</v>
      </c>
      <c r="G113" s="67">
        <f>'[12]прил 1'!$H$21</f>
        <v>119.35</v>
      </c>
      <c r="H113" s="141" t="s">
        <v>132</v>
      </c>
    </row>
    <row r="114" spans="1:8" ht="15.75" customHeight="1" x14ac:dyDescent="0.2">
      <c r="A114" s="75"/>
      <c r="B114" s="58" t="s">
        <v>59</v>
      </c>
      <c r="C114" s="67">
        <v>103.02</v>
      </c>
      <c r="D114" s="67">
        <v>109</v>
      </c>
      <c r="E114" s="67" t="s">
        <v>93</v>
      </c>
      <c r="F114" s="67">
        <f>'[6]прил 5 Айсберг'!$C$21</f>
        <v>110.85</v>
      </c>
      <c r="G114" s="67">
        <f>'[6]прил 5 Айсберг'!$D$21</f>
        <v>113.07</v>
      </c>
      <c r="H114" s="67" t="s">
        <v>130</v>
      </c>
    </row>
    <row r="115" spans="1:8" s="2" customFormat="1" ht="15.75" customHeight="1" x14ac:dyDescent="0.2">
      <c r="A115" s="72"/>
      <c r="B115" s="78" t="s">
        <v>31</v>
      </c>
      <c r="C115" s="67">
        <v>0</v>
      </c>
      <c r="D115" s="67">
        <v>0</v>
      </c>
      <c r="E115" s="278" t="s">
        <v>93</v>
      </c>
      <c r="F115" s="143"/>
      <c r="G115" s="143">
        <v>0</v>
      </c>
      <c r="H115" s="278" t="s">
        <v>130</v>
      </c>
    </row>
    <row r="116" spans="1:8" ht="15.75" customHeight="1" x14ac:dyDescent="0.2">
      <c r="A116" s="75"/>
      <c r="B116" s="58" t="s">
        <v>59</v>
      </c>
      <c r="C116" s="67">
        <v>98.2</v>
      </c>
      <c r="D116" s="67">
        <v>103.9</v>
      </c>
      <c r="E116" s="278"/>
      <c r="F116" s="67">
        <f>'[6]прил 5 Айсберг'!$C$27</f>
        <v>105.67</v>
      </c>
      <c r="G116" s="67">
        <f>'[6]прил 5 Айсберг'!$D$27</f>
        <v>107.78</v>
      </c>
      <c r="H116" s="278"/>
    </row>
    <row r="117" spans="1:8" s="2" customFormat="1" ht="16.5" customHeight="1" x14ac:dyDescent="0.2">
      <c r="A117" s="72"/>
      <c r="B117" s="78" t="s">
        <v>32</v>
      </c>
      <c r="C117" s="67">
        <v>0</v>
      </c>
      <c r="D117" s="67">
        <v>0</v>
      </c>
      <c r="E117" s="278"/>
      <c r="F117" s="143"/>
      <c r="G117" s="143">
        <v>0</v>
      </c>
      <c r="H117" s="278"/>
    </row>
    <row r="118" spans="1:8" ht="15.75" customHeight="1" x14ac:dyDescent="0.2">
      <c r="A118" s="145"/>
      <c r="B118" s="59" t="s">
        <v>59</v>
      </c>
      <c r="C118" s="111">
        <v>104.56</v>
      </c>
      <c r="D118" s="111">
        <v>110.62</v>
      </c>
      <c r="E118" s="279"/>
      <c r="F118" s="111">
        <f>'[6]прил 5 Айсберг'!$C$33</f>
        <v>112.5</v>
      </c>
      <c r="G118" s="111">
        <f>'[6]прил 5 Айсберг'!$D$33</f>
        <v>114.75</v>
      </c>
      <c r="H118" s="279"/>
    </row>
    <row r="119" spans="1:8" ht="12.75" customHeight="1" x14ac:dyDescent="0.2"/>
  </sheetData>
  <mergeCells count="34">
    <mergeCell ref="H12:H15"/>
    <mergeCell ref="E12:E15"/>
    <mergeCell ref="E20:E32"/>
    <mergeCell ref="H109:H111"/>
    <mergeCell ref="H115:H118"/>
    <mergeCell ref="H20:H32"/>
    <mergeCell ref="H33:H36"/>
    <mergeCell ref="H37:H44"/>
    <mergeCell ref="H62:H65"/>
    <mergeCell ref="H70:H74"/>
    <mergeCell ref="H90:H94"/>
    <mergeCell ref="H98:H103"/>
    <mergeCell ref="H83:H85"/>
    <mergeCell ref="E109:E111"/>
    <mergeCell ref="E115:E118"/>
    <mergeCell ref="E33:E36"/>
    <mergeCell ref="A1:B1"/>
    <mergeCell ref="B7:B9"/>
    <mergeCell ref="A7:A9"/>
    <mergeCell ref="C7:E7"/>
    <mergeCell ref="C8:D8"/>
    <mergeCell ref="E8:E9"/>
    <mergeCell ref="A2:H2"/>
    <mergeCell ref="A3:H3"/>
    <mergeCell ref="A4:H4"/>
    <mergeCell ref="F7:H7"/>
    <mergeCell ref="F8:G8"/>
    <mergeCell ref="H8:H9"/>
    <mergeCell ref="E37:E44"/>
    <mergeCell ref="E62:E65"/>
    <mergeCell ref="E70:E74"/>
    <mergeCell ref="E90:E94"/>
    <mergeCell ref="E98:E103"/>
    <mergeCell ref="E83:E85"/>
  </mergeCells>
  <phoneticPr fontId="1" type="noConversion"/>
  <printOptions horizontalCentered="1" verticalCentered="1"/>
  <pageMargins left="0.39370078740157483" right="0.39370078740157483" top="0.39370078740157483" bottom="0.39370078740157483" header="0.39370078740157483" footer="0.27559055118110237"/>
  <pageSetup paperSize="9" scale="50" fitToHeight="2" orientation="landscape" blackAndWhite="1" horizontalDpi="300" r:id="rId1"/>
  <headerFooter alignWithMargins="0"/>
  <rowBreaks count="2" manualBreakCount="2">
    <brk id="58" max="7" man="1"/>
    <brk id="103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  <pageSetUpPr fitToPage="1"/>
  </sheetPr>
  <dimension ref="A1:H49"/>
  <sheetViews>
    <sheetView zoomScale="70" zoomScaleNormal="70" workbookViewId="0">
      <selection activeCell="E14" sqref="E14:E15"/>
    </sheetView>
  </sheetViews>
  <sheetFormatPr defaultRowHeight="12.75" x14ac:dyDescent="0.2"/>
  <cols>
    <col min="1" max="1" width="4.5703125" style="1" customWidth="1"/>
    <col min="2" max="2" width="36.7109375" style="1" customWidth="1"/>
    <col min="3" max="4" width="18.140625" style="1" customWidth="1"/>
    <col min="5" max="5" width="56.5703125" style="1" customWidth="1"/>
    <col min="6" max="7" width="18.28515625" style="41" customWidth="1"/>
    <col min="8" max="8" width="51.7109375" style="1" customWidth="1"/>
    <col min="9" max="16384" width="9.140625" style="1"/>
  </cols>
  <sheetData>
    <row r="1" spans="1:8" x14ac:dyDescent="0.2">
      <c r="A1" s="265"/>
      <c r="B1" s="265"/>
    </row>
    <row r="2" spans="1:8" ht="15.75" customHeight="1" x14ac:dyDescent="0.25">
      <c r="A2" s="274" t="s">
        <v>55</v>
      </c>
      <c r="B2" s="274"/>
      <c r="C2" s="274"/>
      <c r="D2" s="274"/>
      <c r="E2" s="274"/>
      <c r="F2" s="274"/>
      <c r="G2" s="274"/>
      <c r="H2" s="274"/>
    </row>
    <row r="3" spans="1:8" ht="15.75" x14ac:dyDescent="0.25">
      <c r="A3" s="283" t="s">
        <v>60</v>
      </c>
      <c r="B3" s="283"/>
      <c r="C3" s="283"/>
      <c r="D3" s="283"/>
      <c r="E3" s="283"/>
      <c r="F3" s="283"/>
      <c r="G3" s="283"/>
      <c r="H3" s="283"/>
    </row>
    <row r="4" spans="1:8" ht="15.75" x14ac:dyDescent="0.25">
      <c r="A4" s="283" t="s">
        <v>120</v>
      </c>
      <c r="B4" s="283"/>
      <c r="C4" s="283"/>
      <c r="D4" s="283"/>
      <c r="E4" s="283"/>
      <c r="F4" s="283"/>
      <c r="G4" s="283"/>
      <c r="H4" s="283"/>
    </row>
    <row r="5" spans="1:8" ht="15.75" customHeight="1" x14ac:dyDescent="0.2">
      <c r="A5" s="146"/>
      <c r="B5" s="146"/>
      <c r="C5" s="147"/>
      <c r="D5" s="147"/>
      <c r="E5" s="148"/>
      <c r="F5" s="149"/>
      <c r="G5" s="149"/>
      <c r="H5" s="147"/>
    </row>
    <row r="6" spans="1:8" ht="15.75" customHeight="1" x14ac:dyDescent="0.2">
      <c r="A6" s="146"/>
      <c r="B6" s="146"/>
      <c r="C6" s="147"/>
      <c r="D6" s="147"/>
      <c r="E6" s="147"/>
      <c r="F6" s="149"/>
      <c r="G6" s="149"/>
      <c r="H6" s="148" t="s">
        <v>44</v>
      </c>
    </row>
    <row r="7" spans="1:8" ht="21" customHeight="1" x14ac:dyDescent="0.2">
      <c r="A7" s="289" t="s">
        <v>0</v>
      </c>
      <c r="B7" s="289" t="s">
        <v>42</v>
      </c>
      <c r="C7" s="284" t="s">
        <v>81</v>
      </c>
      <c r="D7" s="285"/>
      <c r="E7" s="286"/>
      <c r="F7" s="284" t="s">
        <v>116</v>
      </c>
      <c r="G7" s="285"/>
      <c r="H7" s="286"/>
    </row>
    <row r="8" spans="1:8" ht="19.5" customHeight="1" x14ac:dyDescent="0.2">
      <c r="A8" s="295"/>
      <c r="B8" s="295"/>
      <c r="C8" s="287" t="s">
        <v>57</v>
      </c>
      <c r="D8" s="288"/>
      <c r="E8" s="289" t="s">
        <v>61</v>
      </c>
      <c r="F8" s="287" t="s">
        <v>57</v>
      </c>
      <c r="G8" s="288"/>
      <c r="H8" s="289" t="s">
        <v>61</v>
      </c>
    </row>
    <row r="9" spans="1:8" ht="25.5" customHeight="1" x14ac:dyDescent="0.2">
      <c r="A9" s="290"/>
      <c r="B9" s="290"/>
      <c r="C9" s="150" t="s">
        <v>51</v>
      </c>
      <c r="D9" s="151" t="s">
        <v>79</v>
      </c>
      <c r="E9" s="290"/>
      <c r="F9" s="150" t="s">
        <v>117</v>
      </c>
      <c r="G9" s="151" t="s">
        <v>118</v>
      </c>
      <c r="H9" s="290"/>
    </row>
    <row r="10" spans="1:8" ht="15" x14ac:dyDescent="0.2">
      <c r="A10" s="152">
        <v>1</v>
      </c>
      <c r="B10" s="153">
        <f>A10+1</f>
        <v>2</v>
      </c>
      <c r="C10" s="153">
        <f t="shared" ref="C10:H10" si="0">B10+1</f>
        <v>3</v>
      </c>
      <c r="D10" s="153">
        <f t="shared" si="0"/>
        <v>4</v>
      </c>
      <c r="E10" s="153">
        <f t="shared" si="0"/>
        <v>5</v>
      </c>
      <c r="F10" s="153">
        <f t="shared" si="0"/>
        <v>6</v>
      </c>
      <c r="G10" s="153">
        <f t="shared" si="0"/>
        <v>7</v>
      </c>
      <c r="H10" s="154">
        <f t="shared" si="0"/>
        <v>8</v>
      </c>
    </row>
    <row r="11" spans="1:8" ht="18" customHeight="1" x14ac:dyDescent="0.25">
      <c r="A11" s="114">
        <v>1</v>
      </c>
      <c r="B11" s="115" t="s">
        <v>69</v>
      </c>
      <c r="C11" s="116"/>
      <c r="D11" s="156"/>
      <c r="E11" s="157"/>
      <c r="F11" s="116"/>
      <c r="G11" s="156"/>
      <c r="H11" s="157"/>
    </row>
    <row r="12" spans="1:8" ht="48.75" customHeight="1" x14ac:dyDescent="0.25">
      <c r="A12" s="118"/>
      <c r="B12" s="79" t="s">
        <v>1</v>
      </c>
      <c r="C12" s="88">
        <v>328.33</v>
      </c>
      <c r="D12" s="88">
        <v>360.51</v>
      </c>
      <c r="E12" s="98" t="s">
        <v>83</v>
      </c>
      <c r="F12" s="88">
        <f>'[13]тариф ГВС'!$G$26</f>
        <v>366.64</v>
      </c>
      <c r="G12" s="88">
        <f>'[13]тариф ГВС'!$G$27</f>
        <v>390.47</v>
      </c>
      <c r="H12" s="98" t="s">
        <v>121</v>
      </c>
    </row>
    <row r="13" spans="1:8" ht="18.75" customHeight="1" x14ac:dyDescent="0.2">
      <c r="A13" s="106">
        <v>2</v>
      </c>
      <c r="B13" s="158" t="s">
        <v>125</v>
      </c>
      <c r="C13" s="159"/>
      <c r="D13" s="159"/>
      <c r="E13" s="160"/>
      <c r="F13" s="216"/>
      <c r="G13" s="216"/>
      <c r="H13" s="160"/>
    </row>
    <row r="14" spans="1:8" s="2" customFormat="1" ht="15.75" customHeight="1" x14ac:dyDescent="0.2">
      <c r="A14" s="161"/>
      <c r="B14" s="79" t="s">
        <v>40</v>
      </c>
      <c r="C14" s="88">
        <v>254.63</v>
      </c>
      <c r="D14" s="88">
        <v>279.58</v>
      </c>
      <c r="E14" s="260" t="str">
        <f>ХВС!E18</f>
        <v>Постановление Комитета от 20.12.2023 № 27-к/2
(с изменениями от 20.12.2024 № 24-к/21)</v>
      </c>
      <c r="F14" s="88">
        <f>'[5]при3 тариф ГВС'!$G$24</f>
        <v>284.33</v>
      </c>
      <c r="G14" s="88">
        <f>'[5]при3 тариф ГВС'!$G$25</f>
        <v>298.55</v>
      </c>
      <c r="H14" s="260" t="str">
        <f>ХВС!H18</f>
        <v>Постановление Комитета от 20.12.2023 № 27-к/2
(с изменениями от 18.12.2025 № 31-к/4)</v>
      </c>
    </row>
    <row r="15" spans="1:8" s="2" customFormat="1" ht="15.75" customHeight="1" x14ac:dyDescent="0.2">
      <c r="A15" s="162"/>
      <c r="B15" s="65" t="s">
        <v>10</v>
      </c>
      <c r="C15" s="89">
        <v>293.36</v>
      </c>
      <c r="D15" s="89">
        <v>322.11</v>
      </c>
      <c r="E15" s="261"/>
      <c r="F15" s="89">
        <f>'[5]при3 тариф ГВС'!$G$34</f>
        <v>327.58999999999997</v>
      </c>
      <c r="G15" s="89">
        <f>'[5]при3 тариф ГВС'!$G$35</f>
        <v>343.97</v>
      </c>
      <c r="H15" s="261"/>
    </row>
    <row r="16" spans="1:8" s="2" customFormat="1" ht="15.75" customHeight="1" x14ac:dyDescent="0.2">
      <c r="A16" s="82"/>
      <c r="B16" s="65" t="s">
        <v>74</v>
      </c>
      <c r="C16" s="89" t="s">
        <v>119</v>
      </c>
      <c r="D16" s="89" t="s">
        <v>119</v>
      </c>
      <c r="E16" s="53"/>
      <c r="F16" s="253" t="s">
        <v>119</v>
      </c>
      <c r="G16" s="253" t="str">
        <f>[8]ГВС!$F15</f>
        <v xml:space="preserve"> - </v>
      </c>
      <c r="H16" s="53"/>
    </row>
    <row r="17" spans="1:8" s="2" customFormat="1" ht="15.75" customHeight="1" x14ac:dyDescent="0.2">
      <c r="A17" s="82"/>
      <c r="B17" s="65" t="s">
        <v>75</v>
      </c>
      <c r="C17" s="89" t="s">
        <v>88</v>
      </c>
      <c r="D17" s="89" t="s">
        <v>88</v>
      </c>
      <c r="E17" s="53"/>
      <c r="F17" s="253" t="s">
        <v>88</v>
      </c>
      <c r="G17" s="253" t="s">
        <v>88</v>
      </c>
      <c r="H17" s="53"/>
    </row>
    <row r="18" spans="1:8" s="2" customFormat="1" ht="15.75" customHeight="1" x14ac:dyDescent="0.2">
      <c r="A18" s="82"/>
      <c r="B18" s="65" t="s">
        <v>76</v>
      </c>
      <c r="C18" s="89" t="s">
        <v>88</v>
      </c>
      <c r="D18" s="89" t="s">
        <v>88</v>
      </c>
      <c r="E18" s="53"/>
      <c r="F18" s="253" t="s">
        <v>88</v>
      </c>
      <c r="G18" s="253" t="s">
        <v>88</v>
      </c>
      <c r="H18" s="53"/>
    </row>
    <row r="19" spans="1:8" s="2" customFormat="1" ht="15.75" customHeight="1" x14ac:dyDescent="0.2">
      <c r="A19" s="82"/>
      <c r="B19" s="65" t="s">
        <v>54</v>
      </c>
      <c r="C19" s="89">
        <v>352.43</v>
      </c>
      <c r="D19" s="89">
        <v>382.39</v>
      </c>
      <c r="E19" s="257" t="s">
        <v>113</v>
      </c>
      <c r="F19" s="253">
        <f>'[18]прил 3'!$G$53</f>
        <v>388.89</v>
      </c>
      <c r="G19" s="253">
        <f>'[18]прил 3'!$G$54</f>
        <v>408.33</v>
      </c>
      <c r="H19" s="304" t="s">
        <v>148</v>
      </c>
    </row>
    <row r="20" spans="1:8" s="2" customFormat="1" ht="14.25" customHeight="1" x14ac:dyDescent="0.2">
      <c r="A20" s="82"/>
      <c r="B20" s="65" t="s">
        <v>11</v>
      </c>
      <c r="C20" s="89">
        <v>322.33</v>
      </c>
      <c r="D20" s="89">
        <v>349.73</v>
      </c>
      <c r="E20" s="258"/>
      <c r="F20" s="253">
        <f>'[18]прил 3'!$G$23</f>
        <v>355.68</v>
      </c>
      <c r="G20" s="253">
        <f>'[18]прил 3'!$G$24</f>
        <v>373.46</v>
      </c>
      <c r="H20" s="281"/>
    </row>
    <row r="21" spans="1:8" s="2" customFormat="1" ht="14.25" customHeight="1" x14ac:dyDescent="0.2">
      <c r="A21" s="82"/>
      <c r="B21" s="65" t="s">
        <v>12</v>
      </c>
      <c r="C21" s="89">
        <v>324.95</v>
      </c>
      <c r="D21" s="89">
        <v>352.57</v>
      </c>
      <c r="E21" s="258"/>
      <c r="F21" s="253">
        <f>'[18]прил 3'!$G$33</f>
        <v>358.56</v>
      </c>
      <c r="G21" s="253">
        <f>'[18]прил 3'!$G$34</f>
        <v>376.49</v>
      </c>
      <c r="H21" s="281"/>
    </row>
    <row r="22" spans="1:8" s="2" customFormat="1" ht="14.25" customHeight="1" x14ac:dyDescent="0.2">
      <c r="A22" s="163"/>
      <c r="B22" s="77" t="s">
        <v>13</v>
      </c>
      <c r="C22" s="90">
        <v>268.51</v>
      </c>
      <c r="D22" s="90">
        <v>291.33</v>
      </c>
      <c r="E22" s="259"/>
      <c r="F22" s="254">
        <f>'[18]прил 3'!$G$43</f>
        <v>296.27999999999997</v>
      </c>
      <c r="G22" s="254">
        <f>'[18]прил 3'!$G$44</f>
        <v>311.08999999999997</v>
      </c>
      <c r="H22" s="282"/>
    </row>
    <row r="23" spans="1:8" s="2" customFormat="1" ht="18.75" customHeight="1" x14ac:dyDescent="0.25">
      <c r="A23" s="106">
        <v>3</v>
      </c>
      <c r="B23" s="158" t="s">
        <v>47</v>
      </c>
      <c r="C23" s="159"/>
      <c r="D23" s="159"/>
      <c r="E23" s="164"/>
      <c r="F23" s="216"/>
      <c r="G23" s="216"/>
      <c r="H23" s="164"/>
    </row>
    <row r="24" spans="1:8" s="2" customFormat="1" ht="33.75" customHeight="1" x14ac:dyDescent="0.2">
      <c r="A24" s="80"/>
      <c r="B24" s="81" t="s">
        <v>35</v>
      </c>
      <c r="C24" s="91">
        <v>115.82</v>
      </c>
      <c r="D24" s="91">
        <v>127.17</v>
      </c>
      <c r="E24" s="55" t="s">
        <v>107</v>
      </c>
      <c r="F24" s="91">
        <f>'[7]прил ГВС'!$G$27</f>
        <v>129.33000000000001</v>
      </c>
      <c r="G24" s="91">
        <f>'[7]прил ГВС'!$G$28</f>
        <v>140.97</v>
      </c>
      <c r="H24" s="55" t="s">
        <v>123</v>
      </c>
    </row>
    <row r="25" spans="1:8" s="2" customFormat="1" ht="14.25" customHeight="1" x14ac:dyDescent="0.2">
      <c r="A25" s="80"/>
      <c r="B25" s="81" t="s">
        <v>38</v>
      </c>
      <c r="C25" s="91">
        <v>333.98</v>
      </c>
      <c r="D25" s="91">
        <v>362.37</v>
      </c>
      <c r="E25" s="257" t="s">
        <v>108</v>
      </c>
      <c r="F25" s="91">
        <f>'[24]прил 3'!$G$25</f>
        <v>368.53</v>
      </c>
      <c r="G25" s="91">
        <f>'[24]прил 3'!$G$26</f>
        <v>386.96</v>
      </c>
      <c r="H25" s="257" t="s">
        <v>149</v>
      </c>
    </row>
    <row r="26" spans="1:8" s="2" customFormat="1" ht="14.25" customHeight="1" x14ac:dyDescent="0.2">
      <c r="A26" s="82"/>
      <c r="B26" s="65" t="s">
        <v>36</v>
      </c>
      <c r="C26" s="89">
        <v>359.46</v>
      </c>
      <c r="D26" s="89">
        <v>390.01</v>
      </c>
      <c r="E26" s="258"/>
      <c r="F26" s="89">
        <f>'[24]прил 3'!$G$35</f>
        <v>396.64</v>
      </c>
      <c r="G26" s="89">
        <f>'[24]прил 3'!$G$36</f>
        <v>416.47</v>
      </c>
      <c r="H26" s="258"/>
    </row>
    <row r="27" spans="1:8" s="2" customFormat="1" ht="14.25" customHeight="1" x14ac:dyDescent="0.2">
      <c r="A27" s="82"/>
      <c r="B27" s="65" t="s">
        <v>39</v>
      </c>
      <c r="C27" s="89">
        <v>272.92</v>
      </c>
      <c r="D27" s="89">
        <v>296.12</v>
      </c>
      <c r="E27" s="259"/>
      <c r="F27" s="89">
        <f>'[24]прил 3'!$G$45</f>
        <v>301.14999999999998</v>
      </c>
      <c r="G27" s="89">
        <f>'[24]прил 3'!$G$46</f>
        <v>316.20999999999998</v>
      </c>
      <c r="H27" s="259"/>
    </row>
    <row r="28" spans="1:8" ht="18" customHeight="1" x14ac:dyDescent="0.25">
      <c r="A28" s="106">
        <v>4</v>
      </c>
      <c r="B28" s="158" t="s">
        <v>126</v>
      </c>
      <c r="C28" s="159"/>
      <c r="D28" s="159"/>
      <c r="E28" s="164"/>
      <c r="F28" s="216"/>
      <c r="G28" s="216"/>
      <c r="H28" s="164"/>
    </row>
    <row r="29" spans="1:8" ht="15.75" customHeight="1" x14ac:dyDescent="0.2">
      <c r="A29" s="165"/>
      <c r="B29" s="79" t="s">
        <v>14</v>
      </c>
      <c r="C29" s="88">
        <v>339.37</v>
      </c>
      <c r="D29" s="88">
        <v>368.22</v>
      </c>
      <c r="E29" s="260" t="s">
        <v>80</v>
      </c>
      <c r="F29" s="250">
        <f>'[14]прил 2'!$G$55</f>
        <v>374.48</v>
      </c>
      <c r="G29" s="250">
        <f>'[14]прил 2'!$G$56</f>
        <v>393.2</v>
      </c>
      <c r="H29" s="280" t="s">
        <v>147</v>
      </c>
    </row>
    <row r="30" spans="1:8" s="2" customFormat="1" ht="15.75" customHeight="1" x14ac:dyDescent="0.2">
      <c r="A30" s="82"/>
      <c r="B30" s="65" t="s">
        <v>17</v>
      </c>
      <c r="C30" s="89">
        <v>288.89</v>
      </c>
      <c r="D30" s="89">
        <v>313.45</v>
      </c>
      <c r="E30" s="258"/>
      <c r="F30" s="253">
        <f>'[14]прил 2'!$G$25</f>
        <v>318.77999999999997</v>
      </c>
      <c r="G30" s="253">
        <f>'[14]прил 2'!$G$26</f>
        <v>334.72</v>
      </c>
      <c r="H30" s="281"/>
    </row>
    <row r="31" spans="1:8" s="2" customFormat="1" ht="15.75" customHeight="1" x14ac:dyDescent="0.2">
      <c r="A31" s="82"/>
      <c r="B31" s="65" t="s">
        <v>18</v>
      </c>
      <c r="C31" s="89">
        <v>235.23</v>
      </c>
      <c r="D31" s="89">
        <v>255.22</v>
      </c>
      <c r="E31" s="258"/>
      <c r="F31" s="253">
        <f>'[14]прил 2'!$G$35</f>
        <v>259.56</v>
      </c>
      <c r="G31" s="253">
        <f>'[14]прил 2'!$G$36</f>
        <v>272.54000000000002</v>
      </c>
      <c r="H31" s="281"/>
    </row>
    <row r="32" spans="1:8" ht="15.75" customHeight="1" x14ac:dyDescent="0.2">
      <c r="A32" s="82"/>
      <c r="B32" s="65" t="s">
        <v>46</v>
      </c>
      <c r="C32" s="89">
        <v>236.95</v>
      </c>
      <c r="D32" s="89">
        <v>257.08999999999997</v>
      </c>
      <c r="E32" s="261"/>
      <c r="F32" s="253">
        <f>'[14]прил 2'!$G$45</f>
        <v>261.45999999999998</v>
      </c>
      <c r="G32" s="253">
        <f>'[14]прил 2'!$G$46</f>
        <v>274.52999999999997</v>
      </c>
      <c r="H32" s="281"/>
    </row>
    <row r="33" spans="1:8" ht="32.25" customHeight="1" x14ac:dyDescent="0.2">
      <c r="A33" s="82"/>
      <c r="B33" s="65" t="s">
        <v>15</v>
      </c>
      <c r="C33" s="89">
        <v>245.23</v>
      </c>
      <c r="D33" s="89">
        <v>269.26</v>
      </c>
      <c r="E33" s="56" t="s">
        <v>103</v>
      </c>
      <c r="F33" s="89">
        <f>'[9]прил гвс'!$G$25</f>
        <v>273.83999999999997</v>
      </c>
      <c r="G33" s="89">
        <f>'[9]прил гвс'!$G$26</f>
        <v>287.52999999999997</v>
      </c>
      <c r="H33" s="281"/>
    </row>
    <row r="34" spans="1:8" ht="36" customHeight="1" x14ac:dyDescent="0.2">
      <c r="A34" s="163"/>
      <c r="B34" s="77" t="s">
        <v>45</v>
      </c>
      <c r="C34" s="90">
        <v>216.41</v>
      </c>
      <c r="D34" s="90">
        <v>234.8</v>
      </c>
      <c r="E34" s="69" t="s">
        <v>104</v>
      </c>
      <c r="F34" s="254">
        <f>'[14]прил 2'!$G$61</f>
        <v>238.79</v>
      </c>
      <c r="G34" s="254">
        <f>'[14]прил 2'!$G$62</f>
        <v>250.73</v>
      </c>
      <c r="H34" s="282"/>
    </row>
    <row r="35" spans="1:8" ht="18" customHeight="1" x14ac:dyDescent="0.25">
      <c r="A35" s="106">
        <v>5</v>
      </c>
      <c r="B35" s="158" t="s">
        <v>127</v>
      </c>
      <c r="C35" s="159"/>
      <c r="D35" s="159"/>
      <c r="E35" s="164"/>
      <c r="F35" s="216"/>
      <c r="G35" s="216"/>
      <c r="H35" s="164"/>
    </row>
    <row r="36" spans="1:8" ht="14.25" customHeight="1" x14ac:dyDescent="0.2">
      <c r="A36" s="166"/>
      <c r="B36" s="81" t="s">
        <v>19</v>
      </c>
      <c r="C36" s="91">
        <v>264.5</v>
      </c>
      <c r="D36" s="91">
        <v>286.98</v>
      </c>
      <c r="E36" s="260" t="s">
        <v>113</v>
      </c>
      <c r="F36" s="340">
        <f>'[18]прил 3'!$G$63</f>
        <v>291.86</v>
      </c>
      <c r="G36" s="340">
        <f>'[18]прил 3'!$G$64</f>
        <v>306.45</v>
      </c>
      <c r="H36" s="280" t="s">
        <v>148</v>
      </c>
    </row>
    <row r="37" spans="1:8" s="2" customFormat="1" ht="14.25" hidden="1" customHeight="1" x14ac:dyDescent="0.2">
      <c r="A37" s="82"/>
      <c r="B37" s="65" t="s">
        <v>20</v>
      </c>
      <c r="C37" s="89">
        <v>0</v>
      </c>
      <c r="D37" s="89">
        <v>0</v>
      </c>
      <c r="E37" s="258"/>
      <c r="F37" s="217"/>
      <c r="G37" s="217">
        <v>0</v>
      </c>
      <c r="H37" s="281"/>
    </row>
    <row r="38" spans="1:8" s="2" customFormat="1" ht="14.25" customHeight="1" x14ac:dyDescent="0.2">
      <c r="A38" s="82"/>
      <c r="B38" s="65" t="s">
        <v>21</v>
      </c>
      <c r="C38" s="89">
        <v>267.81</v>
      </c>
      <c r="D38" s="89">
        <v>290.57</v>
      </c>
      <c r="E38" s="258"/>
      <c r="F38" s="253">
        <f>'[18]прил 3'!$G$73</f>
        <v>295.51</v>
      </c>
      <c r="G38" s="253">
        <f>'[18]прил 3'!$G$74</f>
        <v>310.29000000000002</v>
      </c>
      <c r="H38" s="281"/>
    </row>
    <row r="39" spans="1:8" s="2" customFormat="1" ht="14.25" customHeight="1" x14ac:dyDescent="0.2">
      <c r="A39" s="82"/>
      <c r="B39" s="65" t="s">
        <v>22</v>
      </c>
      <c r="C39" s="89">
        <v>249.05</v>
      </c>
      <c r="D39" s="89">
        <v>270.22000000000003</v>
      </c>
      <c r="E39" s="259"/>
      <c r="F39" s="253">
        <f>'[18]прил 3'!$G$83</f>
        <v>274.81</v>
      </c>
      <c r="G39" s="253">
        <f>'[18]прил 3'!$G$84</f>
        <v>288.55</v>
      </c>
      <c r="H39" s="282"/>
    </row>
    <row r="40" spans="1:8" ht="18" customHeight="1" x14ac:dyDescent="0.25">
      <c r="A40" s="106">
        <v>6</v>
      </c>
      <c r="B40" s="158" t="s">
        <v>128</v>
      </c>
      <c r="C40" s="159"/>
      <c r="D40" s="159"/>
      <c r="E40" s="164"/>
      <c r="F40" s="216"/>
      <c r="G40" s="216"/>
      <c r="H40" s="164"/>
    </row>
    <row r="41" spans="1:8" ht="14.25" customHeight="1" x14ac:dyDescent="0.2">
      <c r="A41" s="166"/>
      <c r="B41" s="81" t="s">
        <v>25</v>
      </c>
      <c r="C41" s="91">
        <v>339.22</v>
      </c>
      <c r="D41" s="91">
        <v>368.05</v>
      </c>
      <c r="E41" s="260" t="s">
        <v>109</v>
      </c>
      <c r="F41" s="340">
        <f>'[26]прил гвс'!$G$16</f>
        <v>374.31</v>
      </c>
      <c r="G41" s="340">
        <f>'[26]прил гвс'!$G$17</f>
        <v>398.64</v>
      </c>
      <c r="H41" s="247" t="s">
        <v>151</v>
      </c>
    </row>
    <row r="42" spans="1:8" s="2" customFormat="1" ht="14.25" customHeight="1" x14ac:dyDescent="0.2">
      <c r="A42" s="82"/>
      <c r="B42" s="65" t="s">
        <v>26</v>
      </c>
      <c r="C42" s="89">
        <v>275.33999999999997</v>
      </c>
      <c r="D42" s="89">
        <v>298.74</v>
      </c>
      <c r="E42" s="258"/>
      <c r="F42" s="253">
        <f>'[25]прил 3'!$G$25</f>
        <v>303.82</v>
      </c>
      <c r="G42" s="253">
        <f>'[25]прил 3'!$G$26</f>
        <v>319.01</v>
      </c>
      <c r="H42" s="306" t="s">
        <v>150</v>
      </c>
    </row>
    <row r="43" spans="1:8" s="2" customFormat="1" ht="14.25" customHeight="1" x14ac:dyDescent="0.2">
      <c r="A43" s="82"/>
      <c r="B43" s="65" t="s">
        <v>34</v>
      </c>
      <c r="C43" s="89">
        <v>130.11000000000001</v>
      </c>
      <c r="D43" s="89">
        <v>141.16999999999999</v>
      </c>
      <c r="E43" s="258"/>
      <c r="F43" s="253">
        <f>'[25]прил 3'!$G$35</f>
        <v>143.57</v>
      </c>
      <c r="G43" s="253">
        <f>'[25]прил 3'!$G$36</f>
        <v>150.75</v>
      </c>
      <c r="H43" s="306"/>
    </row>
    <row r="44" spans="1:8" s="2" customFormat="1" ht="14.25" customHeight="1" x14ac:dyDescent="0.2">
      <c r="A44" s="80"/>
      <c r="B44" s="81" t="s">
        <v>27</v>
      </c>
      <c r="C44" s="91">
        <v>309.08999999999997</v>
      </c>
      <c r="D44" s="91">
        <v>335.36</v>
      </c>
      <c r="E44" s="259"/>
      <c r="F44" s="340">
        <f>'[25]прил 3'!$G$45</f>
        <v>341.06</v>
      </c>
      <c r="G44" s="340">
        <f>'[25]прил 3'!$G$46</f>
        <v>358.11</v>
      </c>
      <c r="H44" s="307"/>
    </row>
    <row r="45" spans="1:8" s="4" customFormat="1" ht="18" customHeight="1" x14ac:dyDescent="0.25">
      <c r="A45" s="106">
        <v>7</v>
      </c>
      <c r="B45" s="158" t="s">
        <v>48</v>
      </c>
      <c r="C45" s="159"/>
      <c r="D45" s="159"/>
      <c r="E45" s="164"/>
      <c r="F45" s="216"/>
      <c r="G45" s="216"/>
      <c r="H45" s="164"/>
    </row>
    <row r="46" spans="1:8" ht="32.25" customHeight="1" x14ac:dyDescent="0.2">
      <c r="A46" s="165"/>
      <c r="B46" s="79" t="s">
        <v>28</v>
      </c>
      <c r="C46" s="88">
        <v>309.54000000000002</v>
      </c>
      <c r="D46" s="88">
        <v>335.85</v>
      </c>
      <c r="E46" s="55" t="s">
        <v>99</v>
      </c>
      <c r="F46" s="250">
        <f>'[15]прил 3'!$G$23</f>
        <v>341.56</v>
      </c>
      <c r="G46" s="250">
        <f>'[15]прил 3'!$G$24</f>
        <v>358.64</v>
      </c>
      <c r="H46" s="247" t="s">
        <v>145</v>
      </c>
    </row>
    <row r="47" spans="1:8" s="2" customFormat="1" ht="36" customHeight="1" x14ac:dyDescent="0.2">
      <c r="A47" s="167"/>
      <c r="B47" s="168" t="s">
        <v>29</v>
      </c>
      <c r="C47" s="169">
        <v>209.5</v>
      </c>
      <c r="D47" s="169">
        <v>227.31</v>
      </c>
      <c r="E47" s="69" t="s">
        <v>100</v>
      </c>
      <c r="F47" s="252">
        <f>'[15]прил 3'!$G$51</f>
        <v>231.17</v>
      </c>
      <c r="G47" s="252">
        <f>'[15]прил 3'!$G$52</f>
        <v>242.73</v>
      </c>
      <c r="H47" s="251" t="s">
        <v>146</v>
      </c>
    </row>
    <row r="48" spans="1:8" s="2" customFormat="1" ht="14.25" customHeight="1" x14ac:dyDescent="0.2">
      <c r="A48" s="82"/>
      <c r="B48" s="65" t="s">
        <v>30</v>
      </c>
      <c r="C48" s="89">
        <v>199.96</v>
      </c>
      <c r="D48" s="89">
        <v>216.96</v>
      </c>
      <c r="E48" s="260" t="str">
        <f>E46</f>
        <v>Постановление Комитета от 19.12.2024 № 24-э/4</v>
      </c>
      <c r="F48" s="253">
        <f>'[15]прил 3'!$G$43</f>
        <v>220.64</v>
      </c>
      <c r="G48" s="253">
        <f>'[15]прил 3'!$G$44</f>
        <v>231.67</v>
      </c>
      <c r="H48" s="280" t="str">
        <f>H46</f>
        <v xml:space="preserve">Постановление Комитета от 19.12.2024 № 24-э/4
(с изменениями от 18.12.2025 № 32-э/2)               </v>
      </c>
    </row>
    <row r="49" spans="1:8" s="2" customFormat="1" ht="15" customHeight="1" x14ac:dyDescent="0.2">
      <c r="A49" s="163"/>
      <c r="B49" s="77" t="s">
        <v>31</v>
      </c>
      <c r="C49" s="90">
        <v>275.58999999999997</v>
      </c>
      <c r="D49" s="90">
        <v>299.02</v>
      </c>
      <c r="E49" s="259"/>
      <c r="F49" s="254">
        <f>'[15]прил 3'!$G$33</f>
        <v>304.10000000000002</v>
      </c>
      <c r="G49" s="254">
        <f>'[15]прил 3'!$G$34</f>
        <v>319.31</v>
      </c>
      <c r="H49" s="282"/>
    </row>
  </sheetData>
  <mergeCells count="26">
    <mergeCell ref="H42:H44"/>
    <mergeCell ref="E14:E15"/>
    <mergeCell ref="H14:H15"/>
    <mergeCell ref="H19:H22"/>
    <mergeCell ref="E19:E22"/>
    <mergeCell ref="A1:B1"/>
    <mergeCell ref="A7:A9"/>
    <mergeCell ref="B7:B9"/>
    <mergeCell ref="C7:E7"/>
    <mergeCell ref="C8:D8"/>
    <mergeCell ref="E8:E9"/>
    <mergeCell ref="H29:H34"/>
    <mergeCell ref="H48:H49"/>
    <mergeCell ref="A2:H2"/>
    <mergeCell ref="A3:H3"/>
    <mergeCell ref="A4:H4"/>
    <mergeCell ref="F7:H7"/>
    <mergeCell ref="F8:G8"/>
    <mergeCell ref="H8:H9"/>
    <mergeCell ref="H25:H27"/>
    <mergeCell ref="E48:E49"/>
    <mergeCell ref="E25:E27"/>
    <mergeCell ref="E36:E39"/>
    <mergeCell ref="E41:E44"/>
    <mergeCell ref="H36:H39"/>
    <mergeCell ref="E29:E32"/>
  </mergeCells>
  <phoneticPr fontId="1" type="noConversion"/>
  <printOptions horizontalCentered="1"/>
  <pageMargins left="0.19685039370078741" right="0.39370078740157483" top="0.39370078740157483" bottom="0.39370078740157483" header="0" footer="0.51181102362204722"/>
  <pageSetup paperSize="9" scale="6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H99"/>
  <sheetViews>
    <sheetView zoomScale="80" zoomScaleNormal="80" workbookViewId="0">
      <pane xSplit="2" ySplit="10" topLeftCell="C16" activePane="bottomRight" state="frozen"/>
      <selection activeCell="E21" sqref="E21:E25"/>
      <selection pane="topRight" activeCell="E21" sqref="E21:E25"/>
      <selection pane="bottomLeft" activeCell="E21" sqref="E21:E25"/>
      <selection pane="bottomRight" activeCell="J16" sqref="J16"/>
    </sheetView>
  </sheetViews>
  <sheetFormatPr defaultRowHeight="12.75" x14ac:dyDescent="0.2"/>
  <cols>
    <col min="1" max="1" width="3.7109375" style="1" customWidth="1"/>
    <col min="2" max="2" width="36.85546875" style="1" customWidth="1"/>
    <col min="3" max="4" width="18.42578125" style="1" customWidth="1"/>
    <col min="5" max="5" width="55.140625" style="1" customWidth="1"/>
    <col min="6" max="7" width="18" style="1" customWidth="1"/>
    <col min="8" max="8" width="55.28515625" style="1" customWidth="1"/>
    <col min="9" max="16384" width="9.140625" style="1"/>
  </cols>
  <sheetData>
    <row r="1" spans="1:8" x14ac:dyDescent="0.2">
      <c r="A1" s="265"/>
      <c r="B1" s="265"/>
    </row>
    <row r="2" spans="1:8" ht="15.75" customHeight="1" x14ac:dyDescent="0.25">
      <c r="A2" s="274" t="s">
        <v>55</v>
      </c>
      <c r="B2" s="274"/>
      <c r="C2" s="274"/>
      <c r="D2" s="274"/>
      <c r="E2" s="274"/>
      <c r="F2" s="274"/>
      <c r="G2" s="274"/>
      <c r="H2" s="274"/>
    </row>
    <row r="3" spans="1:8" ht="15.75" x14ac:dyDescent="0.25">
      <c r="A3" s="275" t="s">
        <v>62</v>
      </c>
      <c r="B3" s="275"/>
      <c r="C3" s="275"/>
      <c r="D3" s="275"/>
      <c r="E3" s="275"/>
      <c r="F3" s="275"/>
      <c r="G3" s="275"/>
      <c r="H3" s="275"/>
    </row>
    <row r="4" spans="1:8" ht="15.75" x14ac:dyDescent="0.25">
      <c r="A4" s="275" t="s">
        <v>120</v>
      </c>
      <c r="B4" s="275"/>
      <c r="C4" s="275"/>
      <c r="D4" s="275"/>
      <c r="E4" s="275"/>
      <c r="F4" s="275"/>
      <c r="G4" s="275"/>
      <c r="H4" s="275"/>
    </row>
    <row r="5" spans="1:8" ht="15.75" x14ac:dyDescent="0.25">
      <c r="A5" s="48"/>
      <c r="B5" s="48"/>
      <c r="C5" s="48"/>
      <c r="D5" s="48"/>
      <c r="E5" s="48"/>
    </row>
    <row r="6" spans="1:8" ht="15.75" customHeight="1" x14ac:dyDescent="0.2">
      <c r="A6" s="3"/>
      <c r="B6" s="3"/>
      <c r="H6" s="27" t="s">
        <v>44</v>
      </c>
    </row>
    <row r="7" spans="1:8" ht="18" customHeight="1" x14ac:dyDescent="0.2">
      <c r="A7" s="266" t="s">
        <v>0</v>
      </c>
      <c r="B7" s="266" t="s">
        <v>42</v>
      </c>
      <c r="C7" s="269" t="s">
        <v>81</v>
      </c>
      <c r="D7" s="270"/>
      <c r="E7" s="271"/>
      <c r="F7" s="269" t="s">
        <v>116</v>
      </c>
      <c r="G7" s="270"/>
      <c r="H7" s="271"/>
    </row>
    <row r="8" spans="1:8" ht="18.75" customHeight="1" x14ac:dyDescent="0.2">
      <c r="A8" s="267"/>
      <c r="B8" s="267"/>
      <c r="C8" s="272" t="s">
        <v>57</v>
      </c>
      <c r="D8" s="276"/>
      <c r="E8" s="266" t="s">
        <v>61</v>
      </c>
      <c r="F8" s="272" t="s">
        <v>57</v>
      </c>
      <c r="G8" s="276"/>
      <c r="H8" s="266" t="s">
        <v>61</v>
      </c>
    </row>
    <row r="9" spans="1:8" ht="21" customHeight="1" x14ac:dyDescent="0.2">
      <c r="A9" s="268"/>
      <c r="B9" s="268"/>
      <c r="C9" s="7" t="s">
        <v>51</v>
      </c>
      <c r="D9" s="6" t="s">
        <v>79</v>
      </c>
      <c r="E9" s="268"/>
      <c r="F9" s="7" t="s">
        <v>117</v>
      </c>
      <c r="G9" s="6" t="s">
        <v>118</v>
      </c>
      <c r="H9" s="268"/>
    </row>
    <row r="10" spans="1:8" ht="15" x14ac:dyDescent="0.2">
      <c r="A10" s="9">
        <v>1</v>
      </c>
      <c r="B10" s="10">
        <f>A10+1</f>
        <v>2</v>
      </c>
      <c r="C10" s="10">
        <f t="shared" ref="C10:H10" si="0">B10+1</f>
        <v>3</v>
      </c>
      <c r="D10" s="10">
        <f t="shared" si="0"/>
        <v>4</v>
      </c>
      <c r="E10" s="10">
        <f t="shared" si="0"/>
        <v>5</v>
      </c>
      <c r="F10" s="10">
        <f t="shared" si="0"/>
        <v>6</v>
      </c>
      <c r="G10" s="10">
        <f t="shared" si="0"/>
        <v>7</v>
      </c>
      <c r="H10" s="112">
        <f t="shared" si="0"/>
        <v>8</v>
      </c>
    </row>
    <row r="11" spans="1:8" ht="18.75" customHeight="1" x14ac:dyDescent="0.25">
      <c r="A11" s="114">
        <v>1</v>
      </c>
      <c r="B11" s="155" t="s">
        <v>69</v>
      </c>
      <c r="C11" s="124"/>
      <c r="D11" s="124"/>
      <c r="E11" s="170"/>
      <c r="F11" s="124"/>
      <c r="G11" s="124"/>
      <c r="H11" s="170"/>
    </row>
    <row r="12" spans="1:8" ht="14.25" customHeight="1" x14ac:dyDescent="0.25">
      <c r="A12" s="118"/>
      <c r="B12" s="171" t="s">
        <v>1</v>
      </c>
      <c r="C12" s="120"/>
      <c r="D12" s="172"/>
      <c r="E12" s="260" t="s">
        <v>82</v>
      </c>
      <c r="F12" s="172"/>
      <c r="G12" s="172"/>
      <c r="H12" s="260" t="s">
        <v>122</v>
      </c>
    </row>
    <row r="13" spans="1:8" ht="14.25" customHeight="1" x14ac:dyDescent="0.2">
      <c r="A13" s="73"/>
      <c r="B13" s="58" t="s">
        <v>49</v>
      </c>
      <c r="C13" s="42">
        <v>5.27</v>
      </c>
      <c r="D13" s="42">
        <v>5.69</v>
      </c>
      <c r="E13" s="258"/>
      <c r="F13" s="42">
        <f>'[3]прил 1 тариф ХВС ВО'!$G$47</f>
        <v>5.79</v>
      </c>
      <c r="G13" s="42">
        <f>'[3]прил 1 тариф ХВС ВО'!$H$47</f>
        <v>6.37</v>
      </c>
      <c r="H13" s="258"/>
    </row>
    <row r="14" spans="1:8" ht="14.25" customHeight="1" x14ac:dyDescent="0.25">
      <c r="A14" s="75"/>
      <c r="B14" s="173" t="s">
        <v>43</v>
      </c>
      <c r="C14" s="67"/>
      <c r="D14" s="143"/>
      <c r="E14" s="258"/>
      <c r="F14" s="67"/>
      <c r="G14" s="67"/>
      <c r="H14" s="258"/>
    </row>
    <row r="15" spans="1:8" ht="14.25" customHeight="1" x14ac:dyDescent="0.2">
      <c r="A15" s="123"/>
      <c r="B15" s="58" t="s">
        <v>49</v>
      </c>
      <c r="C15" s="42">
        <v>7.59</v>
      </c>
      <c r="D15" s="42">
        <v>8.1999999999999993</v>
      </c>
      <c r="E15" s="261"/>
      <c r="F15" s="42">
        <f>'[3]прил 1 тариф ХВС ВО'!$G$50</f>
        <v>8.34</v>
      </c>
      <c r="G15" s="42">
        <f>'[3]прил 1 тариф ХВС ВО'!$H$50</f>
        <v>9.17</v>
      </c>
      <c r="H15" s="261"/>
    </row>
    <row r="16" spans="1:8" ht="14.25" customHeight="1" x14ac:dyDescent="0.2">
      <c r="A16" s="174"/>
      <c r="B16" s="58" t="s">
        <v>50</v>
      </c>
      <c r="C16" s="42"/>
      <c r="D16" s="175"/>
      <c r="E16" s="53"/>
      <c r="F16" s="175"/>
      <c r="G16" s="175"/>
      <c r="H16" s="53"/>
    </row>
    <row r="17" spans="1:8" ht="14.25" customHeight="1" x14ac:dyDescent="0.25">
      <c r="A17" s="106">
        <v>2</v>
      </c>
      <c r="B17" s="103" t="s">
        <v>125</v>
      </c>
      <c r="C17" s="116"/>
      <c r="D17" s="124"/>
      <c r="E17" s="124"/>
      <c r="F17" s="124"/>
      <c r="G17" s="124"/>
      <c r="H17" s="135"/>
    </row>
    <row r="18" spans="1:8" s="2" customFormat="1" ht="14.25" customHeight="1" x14ac:dyDescent="0.2">
      <c r="A18" s="125"/>
      <c r="B18" s="83" t="s">
        <v>40</v>
      </c>
      <c r="C18" s="126"/>
      <c r="D18" s="176"/>
      <c r="E18" s="85"/>
      <c r="F18" s="176"/>
      <c r="G18" s="176"/>
      <c r="H18" s="85"/>
    </row>
    <row r="19" spans="1:8" ht="32.25" customHeight="1" x14ac:dyDescent="0.2">
      <c r="A19" s="75"/>
      <c r="B19" s="58" t="s">
        <v>49</v>
      </c>
      <c r="C19" s="42">
        <v>18.72</v>
      </c>
      <c r="D19" s="42">
        <v>20.22</v>
      </c>
      <c r="E19" s="56" t="str">
        <f>ХВС!E18</f>
        <v>Постановление Комитета от 20.12.2023 № 27-к/2
(с изменениями от 20.12.2024 № 24-к/21)</v>
      </c>
      <c r="F19" s="42">
        <f>'[5]прил2 тариф ВО'!$G$25</f>
        <v>20.56</v>
      </c>
      <c r="G19" s="42">
        <f>'[5]прил2 тариф ВО'!$H$25</f>
        <v>21.9</v>
      </c>
      <c r="H19" s="56" t="str">
        <f>ХВС!H18</f>
        <v>Постановление Комитета от 20.12.2023 № 27-к/2
(с изменениями от 18.12.2025 № 31-к/4)</v>
      </c>
    </row>
    <row r="20" spans="1:8" ht="14.25" customHeight="1" x14ac:dyDescent="0.2">
      <c r="A20" s="75"/>
      <c r="B20" s="58" t="s">
        <v>50</v>
      </c>
      <c r="C20" s="67"/>
      <c r="D20" s="143"/>
      <c r="E20" s="143"/>
      <c r="F20" s="143"/>
      <c r="G20" s="143"/>
      <c r="H20" s="143"/>
    </row>
    <row r="21" spans="1:8" s="2" customFormat="1" ht="14.25" customHeight="1" x14ac:dyDescent="0.2">
      <c r="A21" s="72"/>
      <c r="B21" s="78" t="s">
        <v>2</v>
      </c>
      <c r="C21" s="67"/>
      <c r="D21" s="143"/>
      <c r="E21" s="177"/>
      <c r="F21" s="143"/>
      <c r="G21" s="143"/>
      <c r="H21" s="177"/>
    </row>
    <row r="22" spans="1:8" ht="35.25" customHeight="1" x14ac:dyDescent="0.2">
      <c r="A22" s="75"/>
      <c r="B22" s="58" t="s">
        <v>49</v>
      </c>
      <c r="C22" s="42">
        <v>23.08</v>
      </c>
      <c r="D22" s="42">
        <v>24.93</v>
      </c>
      <c r="E22" s="141" t="s">
        <v>111</v>
      </c>
      <c r="F22" s="42">
        <f>'[16]прил тариф Канчалан'!$E$32</f>
        <v>25.35</v>
      </c>
      <c r="G22" s="42">
        <f>'[16]прил тариф Канчалан'!$E$33</f>
        <v>27</v>
      </c>
      <c r="H22" s="141" t="s">
        <v>135</v>
      </c>
    </row>
    <row r="23" spans="1:8" s="2" customFormat="1" ht="14.25" customHeight="1" x14ac:dyDescent="0.2">
      <c r="A23" s="72"/>
      <c r="B23" s="78" t="s">
        <v>5</v>
      </c>
      <c r="C23" s="67"/>
      <c r="D23" s="143"/>
      <c r="E23" s="177"/>
      <c r="F23" s="143"/>
      <c r="G23" s="143"/>
      <c r="H23" s="177"/>
    </row>
    <row r="24" spans="1:8" ht="35.25" customHeight="1" x14ac:dyDescent="0.2">
      <c r="A24" s="75"/>
      <c r="B24" s="58" t="s">
        <v>49</v>
      </c>
      <c r="C24" s="67">
        <v>20.69</v>
      </c>
      <c r="D24" s="67">
        <v>22.35</v>
      </c>
      <c r="E24" s="141" t="s">
        <v>112</v>
      </c>
      <c r="F24" s="67">
        <f>'[17]прил тариф УБелая'!$E$30</f>
        <v>22.73</v>
      </c>
      <c r="G24" s="67">
        <f>'[17]прил тариф УБелая'!$E$31</f>
        <v>23.87</v>
      </c>
      <c r="H24" s="141" t="s">
        <v>134</v>
      </c>
    </row>
    <row r="25" spans="1:8" ht="14.25" customHeight="1" x14ac:dyDescent="0.2">
      <c r="A25" s="73"/>
      <c r="B25" s="83" t="s">
        <v>6</v>
      </c>
      <c r="C25" s="67"/>
      <c r="D25" s="143"/>
      <c r="E25" s="178"/>
      <c r="F25" s="143"/>
      <c r="G25" s="143"/>
      <c r="H25" s="178"/>
    </row>
    <row r="26" spans="1:8" s="2" customFormat="1" ht="14.25" customHeight="1" x14ac:dyDescent="0.2">
      <c r="A26" s="72"/>
      <c r="B26" s="58" t="s">
        <v>50</v>
      </c>
      <c r="C26" s="67"/>
      <c r="D26" s="143"/>
      <c r="E26" s="178"/>
      <c r="F26" s="143"/>
      <c r="G26" s="143"/>
      <c r="H26" s="178"/>
    </row>
    <row r="27" spans="1:8" s="2" customFormat="1" ht="14.25" customHeight="1" x14ac:dyDescent="0.2">
      <c r="A27" s="72"/>
      <c r="B27" s="78" t="s">
        <v>7</v>
      </c>
      <c r="C27" s="67"/>
      <c r="D27" s="143"/>
      <c r="E27" s="178"/>
      <c r="F27" s="143"/>
      <c r="G27" s="143"/>
      <c r="H27" s="178"/>
    </row>
    <row r="28" spans="1:8" s="2" customFormat="1" ht="14.25" customHeight="1" x14ac:dyDescent="0.2">
      <c r="A28" s="72"/>
      <c r="B28" s="58" t="s">
        <v>50</v>
      </c>
      <c r="C28" s="67"/>
      <c r="D28" s="143"/>
      <c r="E28" s="178"/>
      <c r="F28" s="143"/>
      <c r="G28" s="143"/>
      <c r="H28" s="178"/>
    </row>
    <row r="29" spans="1:8" ht="18.75" customHeight="1" x14ac:dyDescent="0.2">
      <c r="A29" s="75"/>
      <c r="B29" s="78" t="s">
        <v>10</v>
      </c>
      <c r="C29" s="67"/>
      <c r="D29" s="143"/>
      <c r="E29" s="147"/>
      <c r="F29" s="143"/>
      <c r="G29" s="143"/>
      <c r="H29" s="225"/>
    </row>
    <row r="30" spans="1:8" s="2" customFormat="1" ht="30.75" customHeight="1" x14ac:dyDescent="0.2">
      <c r="A30" s="72"/>
      <c r="B30" s="58" t="s">
        <v>49</v>
      </c>
      <c r="C30" s="67">
        <v>15.93</v>
      </c>
      <c r="D30" s="67">
        <v>17.2</v>
      </c>
      <c r="E30" s="56" t="str">
        <f>E19</f>
        <v>Постановление Комитета от 20.12.2023 № 27-к/2
(с изменениями от 20.12.2024 № 24-к/21)</v>
      </c>
      <c r="F30" s="67">
        <f>'[5]прил2 тариф ВО'!$G$28</f>
        <v>17.489999999999998</v>
      </c>
      <c r="G30" s="67">
        <f>'[5]прил2 тариф ВО'!$H$28</f>
        <v>18.63</v>
      </c>
      <c r="H30" s="56" t="str">
        <f>H19</f>
        <v>Постановление Комитета от 20.12.2023 № 27-к/2
(с изменениями от 18.12.2025 № 31-к/4)</v>
      </c>
    </row>
    <row r="31" spans="1:8" s="2" customFormat="1" ht="14.25" customHeight="1" x14ac:dyDescent="0.2">
      <c r="A31" s="72"/>
      <c r="B31" s="78" t="s">
        <v>11</v>
      </c>
      <c r="C31" s="43"/>
      <c r="D31" s="142"/>
      <c r="E31" s="178"/>
      <c r="F31" s="142"/>
      <c r="G31" s="142"/>
      <c r="H31" s="178"/>
    </row>
    <row r="32" spans="1:8" s="2" customFormat="1" ht="14.25" customHeight="1" x14ac:dyDescent="0.2">
      <c r="A32" s="72"/>
      <c r="B32" s="58" t="s">
        <v>50</v>
      </c>
      <c r="C32" s="67"/>
      <c r="D32" s="143"/>
      <c r="E32" s="178"/>
      <c r="F32" s="143"/>
      <c r="G32" s="143"/>
      <c r="H32" s="178"/>
    </row>
    <row r="33" spans="1:8" s="2" customFormat="1" ht="14.25" customHeight="1" x14ac:dyDescent="0.2">
      <c r="A33" s="72"/>
      <c r="B33" s="78" t="s">
        <v>12</v>
      </c>
      <c r="C33" s="43"/>
      <c r="D33" s="142"/>
      <c r="E33" s="178"/>
      <c r="F33" s="142"/>
      <c r="G33" s="142"/>
      <c r="H33" s="178"/>
    </row>
    <row r="34" spans="1:8" s="2" customFormat="1" ht="14.25" customHeight="1" x14ac:dyDescent="0.2">
      <c r="A34" s="72"/>
      <c r="B34" s="58" t="s">
        <v>50</v>
      </c>
      <c r="C34" s="67"/>
      <c r="D34" s="143"/>
      <c r="E34" s="178"/>
      <c r="F34" s="143"/>
      <c r="G34" s="143"/>
      <c r="H34" s="178"/>
    </row>
    <row r="35" spans="1:8" s="2" customFormat="1" ht="14.25" customHeight="1" x14ac:dyDescent="0.2">
      <c r="A35" s="72"/>
      <c r="B35" s="78" t="s">
        <v>13</v>
      </c>
      <c r="C35" s="43"/>
      <c r="D35" s="142"/>
      <c r="E35" s="178"/>
      <c r="F35" s="142"/>
      <c r="G35" s="142"/>
      <c r="H35" s="178"/>
    </row>
    <row r="36" spans="1:8" s="2" customFormat="1" ht="14.25" customHeight="1" x14ac:dyDescent="0.2">
      <c r="A36" s="110"/>
      <c r="B36" s="58" t="s">
        <v>50</v>
      </c>
      <c r="C36" s="105"/>
      <c r="D36" s="179"/>
      <c r="E36" s="180"/>
      <c r="F36" s="179"/>
      <c r="G36" s="179"/>
      <c r="H36" s="180"/>
    </row>
    <row r="37" spans="1:8" s="2" customFormat="1" ht="14.25" customHeight="1" x14ac:dyDescent="0.25">
      <c r="A37" s="106">
        <v>3</v>
      </c>
      <c r="B37" s="103" t="s">
        <v>47</v>
      </c>
      <c r="C37" s="129"/>
      <c r="D37" s="181"/>
      <c r="E37" s="124"/>
      <c r="F37" s="181"/>
      <c r="G37" s="181"/>
      <c r="H37" s="135"/>
    </row>
    <row r="38" spans="1:8" s="2" customFormat="1" ht="14.25" customHeight="1" x14ac:dyDescent="0.2">
      <c r="A38" s="125"/>
      <c r="B38" s="83" t="s">
        <v>35</v>
      </c>
      <c r="C38" s="43"/>
      <c r="D38" s="142"/>
      <c r="E38" s="182"/>
      <c r="F38" s="142"/>
      <c r="G38" s="142"/>
      <c r="H38" s="182"/>
    </row>
    <row r="39" spans="1:8" s="2" customFormat="1" ht="30" customHeight="1" x14ac:dyDescent="0.2">
      <c r="A39" s="125"/>
      <c r="B39" s="58" t="s">
        <v>49</v>
      </c>
      <c r="C39" s="42">
        <v>15.93</v>
      </c>
      <c r="D39" s="42">
        <v>17.2</v>
      </c>
      <c r="E39" s="99" t="str">
        <f>ХВС!E47</f>
        <v>Постановление Комитета от 19.12.2023 № 25-к/5
(с изменениями от 19.12.2024 № 22-к/6)</v>
      </c>
      <c r="F39" s="42">
        <f>'[7]прил  ВС ВО'!$G$61</f>
        <v>17.489999999999998</v>
      </c>
      <c r="G39" s="42">
        <f>'[7]прил  ВС ВО'!$H$61</f>
        <v>18.63</v>
      </c>
      <c r="H39" s="99" t="str">
        <f>ХВС!H47</f>
        <v>Постановление Комитета от 19.12.2023 № 25-к/5
(с изменениями от 17.12.2025 № 30-к/2)</v>
      </c>
    </row>
    <row r="40" spans="1:8" s="2" customFormat="1" ht="14.25" customHeight="1" x14ac:dyDescent="0.2">
      <c r="A40" s="125"/>
      <c r="B40" s="58" t="s">
        <v>50</v>
      </c>
      <c r="C40" s="42"/>
      <c r="D40" s="175"/>
      <c r="E40" s="143"/>
      <c r="F40" s="42"/>
      <c r="G40" s="42"/>
      <c r="H40" s="143"/>
    </row>
    <row r="41" spans="1:8" s="2" customFormat="1" ht="14.25" customHeight="1" x14ac:dyDescent="0.2">
      <c r="A41" s="125"/>
      <c r="B41" s="83" t="s">
        <v>37</v>
      </c>
      <c r="C41" s="43"/>
      <c r="D41" s="142"/>
      <c r="E41" s="113"/>
      <c r="F41" s="43"/>
      <c r="G41" s="43"/>
      <c r="H41" s="113"/>
    </row>
    <row r="42" spans="1:8" s="2" customFormat="1" ht="30" customHeight="1" x14ac:dyDescent="0.2">
      <c r="A42" s="125"/>
      <c r="B42" s="58" t="s">
        <v>49</v>
      </c>
      <c r="C42" s="67">
        <v>26.45</v>
      </c>
      <c r="D42" s="67">
        <v>28.57</v>
      </c>
      <c r="E42" s="56" t="str">
        <f>E39</f>
        <v>Постановление Комитета от 19.12.2023 № 25-к/5
(с изменениями от 19.12.2024 № 22-к/6)</v>
      </c>
      <c r="F42" s="67">
        <f>'[7]прил  ВС ВО'!$G$64</f>
        <v>29.06</v>
      </c>
      <c r="G42" s="67">
        <f>'[7]прил  ВС ВО'!$H$64</f>
        <v>30.51</v>
      </c>
      <c r="H42" s="56" t="str">
        <f>H39</f>
        <v>Постановление Комитета от 19.12.2023 № 25-к/5
(с изменениями от 17.12.2025 № 30-к/2)</v>
      </c>
    </row>
    <row r="43" spans="1:8" s="2" customFormat="1" ht="14.25" customHeight="1" x14ac:dyDescent="0.2">
      <c r="A43" s="125"/>
      <c r="B43" s="58" t="s">
        <v>50</v>
      </c>
      <c r="C43" s="67"/>
      <c r="D43" s="143"/>
      <c r="E43" s="53"/>
      <c r="F43" s="143"/>
      <c r="G43" s="143"/>
      <c r="H43" s="53"/>
    </row>
    <row r="44" spans="1:8" s="2" customFormat="1" ht="14.25" customHeight="1" x14ac:dyDescent="0.2">
      <c r="A44" s="125"/>
      <c r="B44" s="83" t="s">
        <v>38</v>
      </c>
      <c r="C44" s="43"/>
      <c r="D44" s="142"/>
      <c r="E44" s="53"/>
      <c r="F44" s="142"/>
      <c r="G44" s="142"/>
      <c r="H44" s="53"/>
    </row>
    <row r="45" spans="1:8" s="2" customFormat="1" ht="14.25" customHeight="1" x14ac:dyDescent="0.2">
      <c r="A45" s="125"/>
      <c r="B45" s="58" t="s">
        <v>50</v>
      </c>
      <c r="C45" s="67"/>
      <c r="D45" s="143"/>
      <c r="E45" s="53"/>
      <c r="F45" s="143"/>
      <c r="G45" s="143"/>
      <c r="H45" s="53"/>
    </row>
    <row r="46" spans="1:8" s="2" customFormat="1" ht="14.25" customHeight="1" x14ac:dyDescent="0.2">
      <c r="A46" s="72"/>
      <c r="B46" s="78" t="s">
        <v>36</v>
      </c>
      <c r="C46" s="43"/>
      <c r="D46" s="142"/>
      <c r="E46" s="53"/>
      <c r="F46" s="142"/>
      <c r="G46" s="142"/>
      <c r="H46" s="53"/>
    </row>
    <row r="47" spans="1:8" s="2" customFormat="1" ht="14.25" customHeight="1" x14ac:dyDescent="0.2">
      <c r="A47" s="72"/>
      <c r="B47" s="58" t="s">
        <v>50</v>
      </c>
      <c r="C47" s="67"/>
      <c r="D47" s="143"/>
      <c r="E47" s="53"/>
      <c r="F47" s="143"/>
      <c r="G47" s="143"/>
      <c r="H47" s="53"/>
    </row>
    <row r="48" spans="1:8" s="2" customFormat="1" ht="14.25" customHeight="1" x14ac:dyDescent="0.2">
      <c r="A48" s="72"/>
      <c r="B48" s="78" t="s">
        <v>39</v>
      </c>
      <c r="C48" s="43"/>
      <c r="D48" s="142"/>
      <c r="E48" s="53"/>
      <c r="F48" s="142"/>
      <c r="G48" s="142"/>
      <c r="H48" s="53"/>
    </row>
    <row r="49" spans="1:8" s="2" customFormat="1" ht="14.25" customHeight="1" x14ac:dyDescent="0.2">
      <c r="A49" s="72"/>
      <c r="B49" s="58" t="s">
        <v>50</v>
      </c>
      <c r="C49" s="67"/>
      <c r="D49" s="143"/>
      <c r="E49" s="53"/>
      <c r="F49" s="143"/>
      <c r="G49" s="143"/>
      <c r="H49" s="53"/>
    </row>
    <row r="50" spans="1:8" s="2" customFormat="1" ht="14.25" customHeight="1" x14ac:dyDescent="0.2">
      <c r="A50" s="72"/>
      <c r="B50" s="78" t="s">
        <v>41</v>
      </c>
      <c r="C50" s="43"/>
      <c r="D50" s="142"/>
      <c r="E50" s="53"/>
      <c r="F50" s="142"/>
      <c r="G50" s="142"/>
      <c r="H50" s="53"/>
    </row>
    <row r="51" spans="1:8" s="2" customFormat="1" ht="14.25" customHeight="1" x14ac:dyDescent="0.2">
      <c r="A51" s="72"/>
      <c r="B51" s="58" t="s">
        <v>50</v>
      </c>
      <c r="C51" s="105"/>
      <c r="D51" s="179"/>
      <c r="E51" s="183"/>
      <c r="F51" s="179"/>
      <c r="G51" s="179"/>
      <c r="H51" s="183"/>
    </row>
    <row r="52" spans="1:8" ht="17.25" customHeight="1" x14ac:dyDescent="0.25">
      <c r="A52" s="106">
        <v>4</v>
      </c>
      <c r="B52" s="158" t="s">
        <v>126</v>
      </c>
      <c r="C52" s="129"/>
      <c r="D52" s="181"/>
      <c r="E52" s="184"/>
      <c r="F52" s="181"/>
      <c r="G52" s="181"/>
      <c r="H52" s="184"/>
    </row>
    <row r="53" spans="1:8" ht="14.25" customHeight="1" x14ac:dyDescent="0.2">
      <c r="A53" s="73"/>
      <c r="B53" s="83" t="s">
        <v>14</v>
      </c>
      <c r="C53" s="185"/>
      <c r="D53" s="186"/>
      <c r="E53" s="187"/>
      <c r="F53" s="186"/>
      <c r="G53" s="186"/>
      <c r="H53" s="187"/>
    </row>
    <row r="54" spans="1:8" s="2" customFormat="1" ht="14.25" customHeight="1" x14ac:dyDescent="0.2">
      <c r="A54" s="72"/>
      <c r="B54" s="58" t="s">
        <v>50</v>
      </c>
      <c r="C54" s="67"/>
      <c r="D54" s="143"/>
      <c r="E54" s="188"/>
      <c r="F54" s="143"/>
      <c r="G54" s="143"/>
      <c r="H54" s="188"/>
    </row>
    <row r="55" spans="1:8" s="2" customFormat="1" ht="14.25" customHeight="1" x14ac:dyDescent="0.2">
      <c r="A55" s="72"/>
      <c r="B55" s="78" t="s">
        <v>15</v>
      </c>
      <c r="C55" s="43"/>
      <c r="D55" s="142"/>
      <c r="E55" s="188"/>
      <c r="F55" s="142"/>
      <c r="G55" s="142"/>
      <c r="H55" s="188"/>
    </row>
    <row r="56" spans="1:8" s="2" customFormat="1" ht="14.25" customHeight="1" x14ac:dyDescent="0.2">
      <c r="A56" s="72"/>
      <c r="B56" s="58" t="s">
        <v>50</v>
      </c>
      <c r="C56" s="67"/>
      <c r="D56" s="143"/>
      <c r="E56" s="188"/>
      <c r="F56" s="143"/>
      <c r="G56" s="143"/>
      <c r="H56" s="188"/>
    </row>
    <row r="57" spans="1:8" s="2" customFormat="1" ht="14.25" customHeight="1" x14ac:dyDescent="0.2">
      <c r="A57" s="72"/>
      <c r="B57" s="78" t="s">
        <v>17</v>
      </c>
      <c r="C57" s="43"/>
      <c r="D57" s="142"/>
      <c r="E57" s="188"/>
      <c r="F57" s="142"/>
      <c r="G57" s="142"/>
      <c r="H57" s="188"/>
    </row>
    <row r="58" spans="1:8" ht="14.25" customHeight="1" x14ac:dyDescent="0.2">
      <c r="A58" s="75"/>
      <c r="B58" s="58" t="s">
        <v>50</v>
      </c>
      <c r="C58" s="67"/>
      <c r="D58" s="143"/>
      <c r="E58" s="188"/>
      <c r="F58" s="143"/>
      <c r="G58" s="143"/>
      <c r="H58" s="188"/>
    </row>
    <row r="59" spans="1:8" s="2" customFormat="1" ht="14.25" customHeight="1" x14ac:dyDescent="0.2">
      <c r="A59" s="72"/>
      <c r="B59" s="78" t="s">
        <v>18</v>
      </c>
      <c r="C59" s="43"/>
      <c r="D59" s="142"/>
      <c r="E59" s="188"/>
      <c r="F59" s="142"/>
      <c r="G59" s="142"/>
      <c r="H59" s="188"/>
    </row>
    <row r="60" spans="1:8" ht="14.25" customHeight="1" x14ac:dyDescent="0.2">
      <c r="A60" s="123"/>
      <c r="B60" s="58" t="s">
        <v>50</v>
      </c>
      <c r="C60" s="67"/>
      <c r="D60" s="143"/>
      <c r="E60" s="188"/>
      <c r="F60" s="143"/>
      <c r="G60" s="143"/>
      <c r="H60" s="188"/>
    </row>
    <row r="61" spans="1:8" ht="14.25" customHeight="1" x14ac:dyDescent="0.2">
      <c r="A61" s="72"/>
      <c r="B61" s="78" t="s">
        <v>46</v>
      </c>
      <c r="C61" s="67"/>
      <c r="D61" s="143"/>
      <c r="E61" s="188"/>
      <c r="F61" s="143"/>
      <c r="G61" s="143"/>
      <c r="H61" s="188"/>
    </row>
    <row r="62" spans="1:8" ht="32.25" customHeight="1" x14ac:dyDescent="0.2">
      <c r="A62" s="75"/>
      <c r="B62" s="58" t="s">
        <v>49</v>
      </c>
      <c r="C62" s="67">
        <v>22.43</v>
      </c>
      <c r="D62" s="67">
        <v>24.22</v>
      </c>
      <c r="E62" s="100" t="str">
        <f>ХВС!E62</f>
        <v>Постановление Комитета от 19.12.2023 № 25-к/7
(с изменениями от 19.12.2024 № 22-к/8)</v>
      </c>
      <c r="F62" s="67" t="s">
        <v>88</v>
      </c>
      <c r="G62" s="67" t="s">
        <v>88</v>
      </c>
      <c r="H62" s="100" t="s">
        <v>88</v>
      </c>
    </row>
    <row r="63" spans="1:8" ht="17.25" customHeight="1" x14ac:dyDescent="0.2">
      <c r="A63" s="75"/>
      <c r="B63" s="58" t="s">
        <v>50</v>
      </c>
      <c r="C63" s="42"/>
      <c r="D63" s="175"/>
      <c r="E63" s="189"/>
      <c r="F63" s="175"/>
      <c r="G63" s="175"/>
      <c r="H63" s="53"/>
    </row>
    <row r="64" spans="1:8" ht="14.25" customHeight="1" x14ac:dyDescent="0.2">
      <c r="A64" s="72"/>
      <c r="B64" s="78" t="s">
        <v>45</v>
      </c>
      <c r="C64" s="42"/>
      <c r="D64" s="175"/>
      <c r="E64" s="133"/>
      <c r="F64" s="175"/>
      <c r="G64" s="175"/>
      <c r="H64" s="133"/>
    </row>
    <row r="65" spans="1:8" ht="32.25" customHeight="1" x14ac:dyDescent="0.2">
      <c r="A65" s="75"/>
      <c r="B65" s="58" t="s">
        <v>49</v>
      </c>
      <c r="C65" s="42">
        <v>26</v>
      </c>
      <c r="D65" s="42">
        <v>28.08</v>
      </c>
      <c r="E65" s="100" t="str">
        <f>E62</f>
        <v>Постановление Комитета от 19.12.2023 № 25-к/7
(с изменениями от 19.12.2024 № 22-к/8)</v>
      </c>
      <c r="F65" s="42">
        <f>'[9]прил вс во '!$G$59</f>
        <v>28.56</v>
      </c>
      <c r="G65" s="42">
        <f>'[9]прил вс во '!$H$59</f>
        <v>29.99</v>
      </c>
      <c r="H65" s="100" t="str">
        <f>ХВС!H62</f>
        <v>Постановление Комитета от 19.12.2023 № 25-к/7
(с изменениями от 17.12.2025 № 30-к/6)</v>
      </c>
    </row>
    <row r="66" spans="1:8" ht="18" customHeight="1" x14ac:dyDescent="0.2">
      <c r="A66" s="75"/>
      <c r="B66" s="58" t="s">
        <v>50</v>
      </c>
      <c r="C66" s="42"/>
      <c r="D66" s="175"/>
      <c r="E66" s="189"/>
      <c r="F66" s="175"/>
      <c r="G66" s="175"/>
      <c r="H66" s="53"/>
    </row>
    <row r="67" spans="1:8" ht="16.5" customHeight="1" x14ac:dyDescent="0.25">
      <c r="A67" s="106">
        <v>5</v>
      </c>
      <c r="B67" s="158" t="s">
        <v>127</v>
      </c>
      <c r="C67" s="129"/>
      <c r="D67" s="181"/>
      <c r="E67" s="124"/>
      <c r="F67" s="181"/>
      <c r="G67" s="181"/>
      <c r="H67" s="135"/>
    </row>
    <row r="68" spans="1:8" ht="14.25" customHeight="1" x14ac:dyDescent="0.2">
      <c r="A68" s="137"/>
      <c r="B68" s="138" t="s">
        <v>19</v>
      </c>
      <c r="C68" s="66"/>
      <c r="D68" s="190"/>
      <c r="E68" s="139"/>
      <c r="F68" s="190"/>
      <c r="G68" s="190"/>
      <c r="H68" s="215"/>
    </row>
    <row r="69" spans="1:8" s="2" customFormat="1" ht="33" customHeight="1" x14ac:dyDescent="0.2">
      <c r="A69" s="72"/>
      <c r="B69" s="58" t="s">
        <v>49</v>
      </c>
      <c r="C69" s="67">
        <v>12.31</v>
      </c>
      <c r="D69" s="67">
        <v>13.29</v>
      </c>
      <c r="E69" s="56" t="str">
        <f>E19</f>
        <v>Постановление Комитета от 20.12.2023 № 27-к/2
(с изменениями от 20.12.2024 № 24-к/21)</v>
      </c>
      <c r="F69" s="67">
        <f>'[5]прил2 тариф ВО'!$G$31</f>
        <v>13.52</v>
      </c>
      <c r="G69" s="67">
        <f>'[5]прил2 тариф ВО'!$H$31</f>
        <v>14.4</v>
      </c>
      <c r="H69" s="56" t="str">
        <f>H19</f>
        <v>Постановление Комитета от 20.12.2023 № 27-к/2
(с изменениями от 18.12.2025 № 31-к/4)</v>
      </c>
    </row>
    <row r="70" spans="1:8" s="2" customFormat="1" ht="14.25" customHeight="1" x14ac:dyDescent="0.2">
      <c r="A70" s="72"/>
      <c r="B70" s="78" t="s">
        <v>20</v>
      </c>
      <c r="C70" s="43"/>
      <c r="D70" s="142"/>
      <c r="E70" s="178"/>
      <c r="F70" s="142"/>
      <c r="G70" s="142"/>
      <c r="H70" s="178"/>
    </row>
    <row r="71" spans="1:8" ht="14.25" customHeight="1" x14ac:dyDescent="0.2">
      <c r="A71" s="75"/>
      <c r="B71" s="58" t="s">
        <v>50</v>
      </c>
      <c r="C71" s="67"/>
      <c r="D71" s="143"/>
      <c r="E71" s="178"/>
      <c r="F71" s="143"/>
      <c r="G71" s="143"/>
      <c r="H71" s="178"/>
    </row>
    <row r="72" spans="1:8" s="2" customFormat="1" ht="14.25" customHeight="1" x14ac:dyDescent="0.2">
      <c r="A72" s="72"/>
      <c r="B72" s="78" t="s">
        <v>21</v>
      </c>
      <c r="C72" s="43"/>
      <c r="D72" s="142"/>
      <c r="E72" s="178"/>
      <c r="F72" s="142"/>
      <c r="G72" s="142"/>
      <c r="H72" s="178"/>
    </row>
    <row r="73" spans="1:8" ht="14.25" customHeight="1" x14ac:dyDescent="0.2">
      <c r="A73" s="75"/>
      <c r="B73" s="58" t="s">
        <v>50</v>
      </c>
      <c r="C73" s="67"/>
      <c r="D73" s="143"/>
      <c r="E73" s="178"/>
      <c r="F73" s="143"/>
      <c r="G73" s="143"/>
      <c r="H73" s="178"/>
    </row>
    <row r="74" spans="1:8" s="2" customFormat="1" ht="14.25" customHeight="1" x14ac:dyDescent="0.2">
      <c r="A74" s="72"/>
      <c r="B74" s="78" t="s">
        <v>22</v>
      </c>
      <c r="C74" s="43"/>
      <c r="D74" s="142"/>
      <c r="E74" s="178"/>
      <c r="F74" s="142"/>
      <c r="G74" s="142"/>
      <c r="H74" s="178"/>
    </row>
    <row r="75" spans="1:8" ht="14.25" customHeight="1" x14ac:dyDescent="0.2">
      <c r="A75" s="75"/>
      <c r="B75" s="58" t="s">
        <v>50</v>
      </c>
      <c r="C75" s="67"/>
      <c r="D75" s="143"/>
      <c r="E75" s="178"/>
      <c r="F75" s="143"/>
      <c r="G75" s="143"/>
      <c r="H75" s="178"/>
    </row>
    <row r="76" spans="1:8" s="2" customFormat="1" ht="14.25" customHeight="1" x14ac:dyDescent="0.2">
      <c r="A76" s="72"/>
      <c r="B76" s="78" t="s">
        <v>24</v>
      </c>
      <c r="C76" s="43"/>
      <c r="D76" s="142"/>
      <c r="E76" s="142"/>
      <c r="F76" s="142"/>
      <c r="G76" s="142"/>
      <c r="H76" s="143"/>
    </row>
    <row r="77" spans="1:8" ht="14.25" customHeight="1" x14ac:dyDescent="0.2">
      <c r="A77" s="75"/>
      <c r="B77" s="58" t="s">
        <v>50</v>
      </c>
      <c r="C77" s="67"/>
      <c r="D77" s="143"/>
      <c r="E77" s="143"/>
      <c r="F77" s="143"/>
      <c r="G77" s="143"/>
      <c r="H77" s="143"/>
    </row>
    <row r="78" spans="1:8" ht="14.25" customHeight="1" x14ac:dyDescent="0.2">
      <c r="A78" s="75"/>
      <c r="B78" s="78" t="s">
        <v>68</v>
      </c>
      <c r="C78" s="67"/>
      <c r="D78" s="143"/>
      <c r="E78" s="143"/>
      <c r="F78" s="143"/>
      <c r="G78" s="143"/>
      <c r="H78" s="143"/>
    </row>
    <row r="79" spans="1:8" ht="14.25" customHeight="1" x14ac:dyDescent="0.2">
      <c r="A79" s="145"/>
      <c r="B79" s="59" t="s">
        <v>50</v>
      </c>
      <c r="C79" s="105"/>
      <c r="D79" s="179"/>
      <c r="E79" s="179"/>
      <c r="F79" s="179"/>
      <c r="G79" s="179"/>
      <c r="H79" s="179"/>
    </row>
    <row r="80" spans="1:8" ht="19.5" customHeight="1" x14ac:dyDescent="0.25">
      <c r="A80" s="106">
        <v>6</v>
      </c>
      <c r="B80" s="158" t="s">
        <v>128</v>
      </c>
      <c r="C80" s="129"/>
      <c r="D80" s="181"/>
      <c r="E80" s="124"/>
      <c r="F80" s="181"/>
      <c r="G80" s="181"/>
      <c r="H80" s="135"/>
    </row>
    <row r="81" spans="1:8" ht="14.25" customHeight="1" x14ac:dyDescent="0.2">
      <c r="A81" s="73"/>
      <c r="B81" s="83" t="s">
        <v>25</v>
      </c>
      <c r="C81" s="66"/>
      <c r="D81" s="190"/>
      <c r="E81" s="182"/>
      <c r="F81" s="190"/>
      <c r="G81" s="190"/>
      <c r="H81" s="182"/>
    </row>
    <row r="82" spans="1:8" s="2" customFormat="1" ht="32.25" customHeight="1" x14ac:dyDescent="0.2">
      <c r="A82" s="72"/>
      <c r="B82" s="58" t="s">
        <v>49</v>
      </c>
      <c r="C82" s="67">
        <v>18.52</v>
      </c>
      <c r="D82" s="67">
        <v>20</v>
      </c>
      <c r="E82" s="56" t="str">
        <f>ХВС!E97</f>
        <v>Постановление Комитета от 18.12.2023 № 22-к/7
( с изменениями от 19.12.2024 № 22-к/2)</v>
      </c>
      <c r="F82" s="67">
        <f>'[10]прил тариф ВС ВО'!$G$45</f>
        <v>20.34</v>
      </c>
      <c r="G82" s="67">
        <f>'[10]прил тариф ВС ВО'!$H$45</f>
        <v>22.78</v>
      </c>
      <c r="H82" s="56" t="str">
        <f>ХВС!H97</f>
        <v>Постановление Комитета от 18.12.2023 № 22-к/7
(с изменениями от 18.12.2025 № 31-к/12)</v>
      </c>
    </row>
    <row r="83" spans="1:8" s="2" customFormat="1" ht="14.25" customHeight="1" x14ac:dyDescent="0.2">
      <c r="A83" s="72"/>
      <c r="B83" s="78" t="s">
        <v>26</v>
      </c>
      <c r="C83" s="43"/>
      <c r="D83" s="142"/>
      <c r="E83" s="53"/>
      <c r="F83" s="142"/>
      <c r="G83" s="142"/>
      <c r="H83" s="53"/>
    </row>
    <row r="84" spans="1:8" s="2" customFormat="1" ht="14.25" customHeight="1" x14ac:dyDescent="0.2">
      <c r="A84" s="72"/>
      <c r="B84" s="58" t="s">
        <v>50</v>
      </c>
      <c r="C84" s="67"/>
      <c r="D84" s="143"/>
      <c r="E84" s="53"/>
      <c r="F84" s="143"/>
      <c r="G84" s="143"/>
      <c r="H84" s="53"/>
    </row>
    <row r="85" spans="1:8" s="2" customFormat="1" ht="14.25" customHeight="1" x14ac:dyDescent="0.2">
      <c r="A85" s="125"/>
      <c r="B85" s="78" t="s">
        <v>34</v>
      </c>
      <c r="C85" s="43"/>
      <c r="D85" s="142"/>
      <c r="E85" s="53"/>
      <c r="F85" s="142"/>
      <c r="G85" s="142"/>
      <c r="H85" s="53"/>
    </row>
    <row r="86" spans="1:8" s="2" customFormat="1" ht="14.25" customHeight="1" x14ac:dyDescent="0.2">
      <c r="A86" s="125"/>
      <c r="B86" s="58" t="s">
        <v>50</v>
      </c>
      <c r="C86" s="43"/>
      <c r="D86" s="142"/>
      <c r="E86" s="53"/>
      <c r="F86" s="142"/>
      <c r="G86" s="142"/>
      <c r="H86" s="53"/>
    </row>
    <row r="87" spans="1:8" s="2" customFormat="1" ht="14.25" customHeight="1" x14ac:dyDescent="0.2">
      <c r="A87" s="125"/>
      <c r="B87" s="83" t="s">
        <v>27</v>
      </c>
      <c r="C87" s="43"/>
      <c r="D87" s="142"/>
      <c r="E87" s="53"/>
      <c r="F87" s="142"/>
      <c r="G87" s="142"/>
      <c r="H87" s="53"/>
    </row>
    <row r="88" spans="1:8" ht="14.25" customHeight="1" x14ac:dyDescent="0.2">
      <c r="A88" s="75"/>
      <c r="B88" s="58" t="s">
        <v>50</v>
      </c>
      <c r="C88" s="105"/>
      <c r="D88" s="179"/>
      <c r="E88" s="183"/>
      <c r="F88" s="179"/>
      <c r="G88" s="179"/>
      <c r="H88" s="183"/>
    </row>
    <row r="89" spans="1:8" s="4" customFormat="1" ht="14.25" customHeight="1" x14ac:dyDescent="0.25">
      <c r="A89" s="191">
        <v>7</v>
      </c>
      <c r="B89" s="192" t="s">
        <v>48</v>
      </c>
      <c r="C89" s="193"/>
      <c r="D89" s="194"/>
      <c r="E89" s="195"/>
      <c r="F89" s="194"/>
      <c r="G89" s="194"/>
      <c r="H89" s="226"/>
    </row>
    <row r="90" spans="1:8" ht="14.25" customHeight="1" x14ac:dyDescent="0.2">
      <c r="A90" s="137"/>
      <c r="B90" s="138" t="s">
        <v>28</v>
      </c>
      <c r="C90" s="66"/>
      <c r="D90" s="190"/>
      <c r="E90" s="190"/>
      <c r="F90" s="190"/>
      <c r="G90" s="190"/>
      <c r="H90" s="214"/>
    </row>
    <row r="91" spans="1:8" s="2" customFormat="1" ht="14.25" customHeight="1" x14ac:dyDescent="0.2">
      <c r="A91" s="72"/>
      <c r="B91" s="58" t="s">
        <v>50</v>
      </c>
      <c r="C91" s="67"/>
      <c r="D91" s="143"/>
      <c r="E91" s="178"/>
      <c r="F91" s="143"/>
      <c r="G91" s="143"/>
      <c r="H91" s="178"/>
    </row>
    <row r="92" spans="1:8" s="2" customFormat="1" ht="14.25" customHeight="1" x14ac:dyDescent="0.2">
      <c r="A92" s="72"/>
      <c r="B92" s="78" t="s">
        <v>29</v>
      </c>
      <c r="C92" s="43"/>
      <c r="D92" s="142"/>
      <c r="E92" s="178"/>
      <c r="F92" s="142"/>
      <c r="G92" s="142"/>
      <c r="H92" s="178"/>
    </row>
    <row r="93" spans="1:8" ht="15.75" customHeight="1" x14ac:dyDescent="0.2">
      <c r="A93" s="75"/>
      <c r="B93" s="58" t="s">
        <v>50</v>
      </c>
      <c r="C93" s="67"/>
      <c r="D93" s="143"/>
      <c r="E93" s="178"/>
      <c r="F93" s="143"/>
      <c r="G93" s="143"/>
      <c r="H93" s="178"/>
    </row>
    <row r="94" spans="1:8" ht="14.25" customHeight="1" x14ac:dyDescent="0.2">
      <c r="A94" s="75"/>
      <c r="B94" s="78" t="s">
        <v>31</v>
      </c>
      <c r="C94" s="43"/>
      <c r="D94" s="142"/>
      <c r="E94" s="142"/>
      <c r="F94" s="142"/>
      <c r="G94" s="142"/>
      <c r="H94" s="143"/>
    </row>
    <row r="95" spans="1:8" ht="15.75" customHeight="1" x14ac:dyDescent="0.2">
      <c r="A95" s="75"/>
      <c r="B95" s="58" t="s">
        <v>50</v>
      </c>
      <c r="C95" s="67"/>
      <c r="D95" s="143"/>
      <c r="E95" s="143"/>
      <c r="F95" s="143"/>
      <c r="G95" s="143"/>
      <c r="H95" s="143"/>
    </row>
    <row r="96" spans="1:8" s="2" customFormat="1" ht="15.75" customHeight="1" x14ac:dyDescent="0.2">
      <c r="A96" s="72"/>
      <c r="B96" s="78" t="s">
        <v>30</v>
      </c>
      <c r="C96" s="43"/>
      <c r="D96" s="142"/>
      <c r="E96" s="142"/>
      <c r="F96" s="142"/>
      <c r="G96" s="142"/>
      <c r="H96" s="143"/>
    </row>
    <row r="97" spans="1:8" ht="15.75" customHeight="1" x14ac:dyDescent="0.2">
      <c r="A97" s="145"/>
      <c r="B97" s="59" t="s">
        <v>50</v>
      </c>
      <c r="C97" s="105"/>
      <c r="D97" s="179"/>
      <c r="E97" s="179"/>
      <c r="F97" s="179"/>
      <c r="G97" s="179"/>
      <c r="H97" s="179"/>
    </row>
    <row r="98" spans="1:8" ht="15.75" customHeight="1" x14ac:dyDescent="0.2">
      <c r="A98" s="28"/>
      <c r="B98" s="29"/>
      <c r="C98" s="30"/>
      <c r="D98" s="30"/>
      <c r="E98" s="31"/>
    </row>
    <row r="99" spans="1:8" ht="15.75" customHeight="1" x14ac:dyDescent="0.2">
      <c r="B99" s="3"/>
    </row>
  </sheetData>
  <mergeCells count="14">
    <mergeCell ref="A1:B1"/>
    <mergeCell ref="B7:B9"/>
    <mergeCell ref="A7:A9"/>
    <mergeCell ref="C7:E7"/>
    <mergeCell ref="C8:D8"/>
    <mergeCell ref="E8:E9"/>
    <mergeCell ref="F7:H7"/>
    <mergeCell ref="F8:G8"/>
    <mergeCell ref="H8:H9"/>
    <mergeCell ref="A2:H2"/>
    <mergeCell ref="E12:E15"/>
    <mergeCell ref="A3:H3"/>
    <mergeCell ref="A4:H4"/>
    <mergeCell ref="H12:H15"/>
  </mergeCells>
  <phoneticPr fontId="1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63" fitToHeight="2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  <pageSetUpPr fitToPage="1"/>
  </sheetPr>
  <dimension ref="A1:H63"/>
  <sheetViews>
    <sheetView zoomScale="80" zoomScaleNormal="80" workbookViewId="0">
      <pane xSplit="2" ySplit="9" topLeftCell="C14" activePane="bottomRight" state="frozen"/>
      <selection activeCell="E21" sqref="E21:E25"/>
      <selection pane="topRight" activeCell="E21" sqref="E21:E25"/>
      <selection pane="bottomLeft" activeCell="E21" sqref="E21:E25"/>
      <selection pane="bottomRight" activeCell="B14" sqref="B14"/>
    </sheetView>
  </sheetViews>
  <sheetFormatPr defaultRowHeight="12.75" x14ac:dyDescent="0.2"/>
  <cols>
    <col min="1" max="1" width="3.7109375" style="1" customWidth="1"/>
    <col min="2" max="2" width="36.85546875" style="1" customWidth="1"/>
    <col min="3" max="3" width="17" style="1" customWidth="1"/>
    <col min="4" max="4" width="17.7109375" style="1" customWidth="1"/>
    <col min="5" max="5" width="55" style="1" customWidth="1"/>
    <col min="6" max="6" width="17" style="1" customWidth="1"/>
    <col min="7" max="7" width="17.7109375" style="1" customWidth="1"/>
    <col min="8" max="8" width="51.85546875" style="1" customWidth="1"/>
    <col min="9" max="16384" width="9.140625" style="1"/>
  </cols>
  <sheetData>
    <row r="1" spans="1:8" x14ac:dyDescent="0.2">
      <c r="A1" s="265"/>
      <c r="B1" s="265"/>
    </row>
    <row r="2" spans="1:8" ht="15.75" customHeight="1" x14ac:dyDescent="0.25">
      <c r="A2" s="274" t="s">
        <v>55</v>
      </c>
      <c r="B2" s="274"/>
      <c r="C2" s="274"/>
      <c r="D2" s="274"/>
      <c r="E2" s="274"/>
      <c r="F2" s="274"/>
      <c r="G2" s="274"/>
      <c r="H2" s="274"/>
    </row>
    <row r="3" spans="1:8" ht="15.75" x14ac:dyDescent="0.25">
      <c r="A3" s="275" t="s">
        <v>53</v>
      </c>
      <c r="B3" s="275"/>
      <c r="C3" s="275"/>
      <c r="D3" s="275"/>
      <c r="E3" s="275"/>
      <c r="F3" s="275"/>
      <c r="G3" s="275"/>
      <c r="H3" s="275"/>
    </row>
    <row r="4" spans="1:8" ht="15.75" x14ac:dyDescent="0.25">
      <c r="A4" s="275" t="s">
        <v>120</v>
      </c>
      <c r="B4" s="275"/>
      <c r="C4" s="275"/>
      <c r="D4" s="275"/>
      <c r="E4" s="275"/>
      <c r="F4" s="275"/>
      <c r="G4" s="275"/>
      <c r="H4" s="275"/>
    </row>
    <row r="5" spans="1:8" ht="15.75" x14ac:dyDescent="0.25">
      <c r="A5" s="48"/>
      <c r="B5" s="48"/>
      <c r="C5" s="48"/>
      <c r="D5" s="48"/>
      <c r="E5" s="48"/>
      <c r="F5" s="48"/>
      <c r="G5" s="48"/>
      <c r="H5" s="48"/>
    </row>
    <row r="6" spans="1:8" ht="15.75" customHeight="1" x14ac:dyDescent="0.2">
      <c r="A6" s="3"/>
      <c r="B6" s="3"/>
      <c r="E6" s="27"/>
      <c r="H6" s="27" t="s">
        <v>44</v>
      </c>
    </row>
    <row r="7" spans="1:8" ht="20.25" customHeight="1" x14ac:dyDescent="0.2">
      <c r="A7" s="266" t="s">
        <v>0</v>
      </c>
      <c r="B7" s="266" t="s">
        <v>42</v>
      </c>
      <c r="C7" s="269" t="s">
        <v>81</v>
      </c>
      <c r="D7" s="270"/>
      <c r="E7" s="271"/>
      <c r="F7" s="269" t="s">
        <v>116</v>
      </c>
      <c r="G7" s="270"/>
      <c r="H7" s="271"/>
    </row>
    <row r="8" spans="1:8" ht="21" customHeight="1" x14ac:dyDescent="0.2">
      <c r="A8" s="267"/>
      <c r="B8" s="267"/>
      <c r="C8" s="272" t="s">
        <v>57</v>
      </c>
      <c r="D8" s="276"/>
      <c r="E8" s="266" t="s">
        <v>61</v>
      </c>
      <c r="F8" s="272" t="s">
        <v>57</v>
      </c>
      <c r="G8" s="276"/>
      <c r="H8" s="266" t="s">
        <v>61</v>
      </c>
    </row>
    <row r="9" spans="1:8" ht="21" customHeight="1" x14ac:dyDescent="0.2">
      <c r="A9" s="268"/>
      <c r="B9" s="268"/>
      <c r="C9" s="7" t="s">
        <v>51</v>
      </c>
      <c r="D9" s="6" t="s">
        <v>79</v>
      </c>
      <c r="E9" s="268"/>
      <c r="F9" s="7" t="s">
        <v>117</v>
      </c>
      <c r="G9" s="6" t="s">
        <v>118</v>
      </c>
      <c r="H9" s="268"/>
    </row>
    <row r="10" spans="1:8" s="96" customFormat="1" ht="15" x14ac:dyDescent="0.2">
      <c r="A10" s="93">
        <v>1</v>
      </c>
      <c r="B10" s="94">
        <f>A10+1</f>
        <v>2</v>
      </c>
      <c r="C10" s="94">
        <f>B10+1</f>
        <v>3</v>
      </c>
      <c r="D10" s="94">
        <f t="shared" ref="D10:H10" si="0">C10+1</f>
        <v>4</v>
      </c>
      <c r="E10" s="94">
        <f t="shared" si="0"/>
        <v>5</v>
      </c>
      <c r="F10" s="94">
        <f t="shared" si="0"/>
        <v>6</v>
      </c>
      <c r="G10" s="94">
        <f t="shared" si="0"/>
        <v>7</v>
      </c>
      <c r="H10" s="95">
        <f t="shared" si="0"/>
        <v>8</v>
      </c>
    </row>
    <row r="11" spans="1:8" ht="18" customHeight="1" x14ac:dyDescent="0.25">
      <c r="A11" s="114">
        <v>1</v>
      </c>
      <c r="B11" s="155" t="s">
        <v>69</v>
      </c>
      <c r="C11" s="124"/>
      <c r="D11" s="124"/>
      <c r="E11" s="170"/>
      <c r="F11" s="124"/>
      <c r="G11" s="124"/>
      <c r="H11" s="170"/>
    </row>
    <row r="12" spans="1:8" ht="18.75" customHeight="1" x14ac:dyDescent="0.25">
      <c r="A12" s="118"/>
      <c r="B12" s="196" t="s">
        <v>1</v>
      </c>
      <c r="C12" s="197">
        <v>2057.84</v>
      </c>
      <c r="D12" s="198">
        <v>2232.7600000000002</v>
      </c>
      <c r="E12" s="260" t="s">
        <v>110</v>
      </c>
      <c r="F12" s="342">
        <f>'[27]прил '!$H$23</f>
        <v>2270.7199999999998</v>
      </c>
      <c r="G12" s="343">
        <f>'[27]прил '!$I$23</f>
        <v>2418.3200000000002</v>
      </c>
      <c r="H12" s="280" t="s">
        <v>152</v>
      </c>
    </row>
    <row r="13" spans="1:8" ht="18.75" customHeight="1" x14ac:dyDescent="0.25">
      <c r="A13" s="75"/>
      <c r="B13" s="199" t="s">
        <v>43</v>
      </c>
      <c r="C13" s="200">
        <v>1058.53</v>
      </c>
      <c r="D13" s="67">
        <v>1148.51</v>
      </c>
      <c r="E13" s="259"/>
      <c r="F13" s="344">
        <f>'[27]прил '!$H$24</f>
        <v>1168.03</v>
      </c>
      <c r="G13" s="238">
        <f>'[27]прил '!$I$24</f>
        <v>1243.95</v>
      </c>
      <c r="H13" s="282"/>
    </row>
    <row r="14" spans="1:8" ht="18" customHeight="1" x14ac:dyDescent="0.25">
      <c r="A14" s="191">
        <v>2</v>
      </c>
      <c r="B14" s="192" t="s">
        <v>125</v>
      </c>
      <c r="C14" s="198"/>
      <c r="D14" s="195"/>
      <c r="E14" s="201"/>
      <c r="F14" s="218"/>
      <c r="G14" s="195"/>
      <c r="H14" s="345"/>
    </row>
    <row r="15" spans="1:8" s="2" customFormat="1" ht="14.25" customHeight="1" x14ac:dyDescent="0.2">
      <c r="A15" s="70"/>
      <c r="B15" s="57" t="s">
        <v>40</v>
      </c>
      <c r="C15" s="71">
        <v>1003.87</v>
      </c>
      <c r="D15" s="71">
        <v>1089.2</v>
      </c>
      <c r="E15" s="260" t="s">
        <v>113</v>
      </c>
      <c r="F15" s="236">
        <f>'[18]прил 1'!$H$38</f>
        <v>1107.72</v>
      </c>
      <c r="G15" s="236">
        <f>'[18]прил 1'!$I$38</f>
        <v>1163.1099999999999</v>
      </c>
      <c r="H15" s="280" t="s">
        <v>148</v>
      </c>
    </row>
    <row r="16" spans="1:8" s="2" customFormat="1" ht="14.25" customHeight="1" x14ac:dyDescent="0.2">
      <c r="A16" s="72"/>
      <c r="B16" s="58" t="s">
        <v>2</v>
      </c>
      <c r="C16" s="67">
        <v>741.42</v>
      </c>
      <c r="D16" s="67">
        <v>804.44</v>
      </c>
      <c r="E16" s="258"/>
      <c r="F16" s="238">
        <f>'[18]прил 1'!$H$37</f>
        <v>818.12</v>
      </c>
      <c r="G16" s="238">
        <f>'[18]прил 1'!$I$37</f>
        <v>859.03</v>
      </c>
      <c r="H16" s="281"/>
    </row>
    <row r="17" spans="1:8" s="2" customFormat="1" ht="14.25" customHeight="1" x14ac:dyDescent="0.2">
      <c r="A17" s="72"/>
      <c r="B17" s="58" t="s">
        <v>77</v>
      </c>
      <c r="C17" s="67" t="s">
        <v>88</v>
      </c>
      <c r="D17" s="67" t="s">
        <v>88</v>
      </c>
      <c r="E17" s="258"/>
      <c r="F17" s="238" t="s">
        <v>88</v>
      </c>
      <c r="G17" s="238" t="s">
        <v>88</v>
      </c>
      <c r="H17" s="281"/>
    </row>
    <row r="18" spans="1:8" s="2" customFormat="1" ht="14.25" customHeight="1" x14ac:dyDescent="0.2">
      <c r="A18" s="72"/>
      <c r="B18" s="58" t="s">
        <v>4</v>
      </c>
      <c r="C18" s="67">
        <v>863.63</v>
      </c>
      <c r="D18" s="67">
        <v>937.04</v>
      </c>
      <c r="E18" s="258"/>
      <c r="F18" s="238">
        <f>'[18]прил 1'!$H$46</f>
        <v>952.97</v>
      </c>
      <c r="G18" s="238">
        <f>'[18]прил 1'!$I$46</f>
        <v>1000.62</v>
      </c>
      <c r="H18" s="281"/>
    </row>
    <row r="19" spans="1:8" s="2" customFormat="1" ht="14.25" customHeight="1" x14ac:dyDescent="0.2">
      <c r="A19" s="72"/>
      <c r="B19" s="58" t="s">
        <v>54</v>
      </c>
      <c r="C19" s="67">
        <v>951.03</v>
      </c>
      <c r="D19" s="67">
        <v>1031.8699999999999</v>
      </c>
      <c r="E19" s="258"/>
      <c r="F19" s="238">
        <f>'[18]прил 1'!$H$47</f>
        <v>1049.4100000000001</v>
      </c>
      <c r="G19" s="238">
        <f>'[18]прил 1'!$I$47</f>
        <v>1101.8800000000001</v>
      </c>
      <c r="H19" s="281"/>
    </row>
    <row r="20" spans="1:8" ht="14.25" customHeight="1" x14ac:dyDescent="0.2">
      <c r="A20" s="73"/>
      <c r="B20" s="74" t="s">
        <v>6</v>
      </c>
      <c r="C20" s="42">
        <v>843.39</v>
      </c>
      <c r="D20" s="42">
        <v>915.08</v>
      </c>
      <c r="E20" s="258"/>
      <c r="F20" s="339">
        <f>'[18]прил 1'!$H$45</f>
        <v>930.64</v>
      </c>
      <c r="G20" s="339">
        <f>'[18]прил 1'!$I$45</f>
        <v>977.17</v>
      </c>
      <c r="H20" s="281"/>
    </row>
    <row r="21" spans="1:8" s="2" customFormat="1" ht="14.25" customHeight="1" x14ac:dyDescent="0.2">
      <c r="A21" s="72"/>
      <c r="B21" s="58" t="s">
        <v>7</v>
      </c>
      <c r="C21" s="67">
        <v>767.88</v>
      </c>
      <c r="D21" s="67">
        <v>833.15</v>
      </c>
      <c r="E21" s="258"/>
      <c r="F21" s="238">
        <f>'[18]прил 1'!$H$43</f>
        <v>847.31</v>
      </c>
      <c r="G21" s="238">
        <f>'[18]прил 1'!$I$43</f>
        <v>889.68</v>
      </c>
      <c r="H21" s="281"/>
    </row>
    <row r="22" spans="1:8" s="2" customFormat="1" ht="14.25" customHeight="1" x14ac:dyDescent="0.2">
      <c r="A22" s="72"/>
      <c r="B22" s="65" t="s">
        <v>8</v>
      </c>
      <c r="C22" s="67" t="s">
        <v>88</v>
      </c>
      <c r="D22" s="67" t="s">
        <v>88</v>
      </c>
      <c r="E22" s="258"/>
      <c r="F22" s="238" t="s">
        <v>88</v>
      </c>
      <c r="G22" s="238" t="s">
        <v>88</v>
      </c>
      <c r="H22" s="281"/>
    </row>
    <row r="23" spans="1:8" s="2" customFormat="1" ht="14.25" customHeight="1" x14ac:dyDescent="0.2">
      <c r="A23" s="72"/>
      <c r="B23" s="65" t="s">
        <v>9</v>
      </c>
      <c r="C23" s="67" t="s">
        <v>88</v>
      </c>
      <c r="D23" s="67" t="s">
        <v>88</v>
      </c>
      <c r="E23" s="258"/>
      <c r="F23" s="238" t="s">
        <v>88</v>
      </c>
      <c r="G23" s="238" t="s">
        <v>88</v>
      </c>
      <c r="H23" s="281"/>
    </row>
    <row r="24" spans="1:8" ht="14.25" customHeight="1" x14ac:dyDescent="0.2">
      <c r="A24" s="75"/>
      <c r="B24" s="58" t="s">
        <v>10</v>
      </c>
      <c r="C24" s="67">
        <v>1087.42</v>
      </c>
      <c r="D24" s="67">
        <v>1179.8499999999999</v>
      </c>
      <c r="E24" s="258"/>
      <c r="F24" s="238">
        <f>'[18]прил 1'!$H$40</f>
        <v>1199.9100000000001</v>
      </c>
      <c r="G24" s="238">
        <f>'[18]прил 1'!$I$40</f>
        <v>1259.9100000000001</v>
      </c>
      <c r="H24" s="281"/>
    </row>
    <row r="25" spans="1:8" s="2" customFormat="1" ht="14.25" customHeight="1" x14ac:dyDescent="0.2">
      <c r="A25" s="72"/>
      <c r="B25" s="58" t="s">
        <v>11</v>
      </c>
      <c r="C25" s="43">
        <v>871.59</v>
      </c>
      <c r="D25" s="43">
        <v>945.68</v>
      </c>
      <c r="E25" s="258"/>
      <c r="F25" s="239">
        <f>'[18]прил 1'!$H$39</f>
        <v>961.76</v>
      </c>
      <c r="G25" s="239">
        <f>'[18]прил 1'!$I$39</f>
        <v>1009.85</v>
      </c>
      <c r="H25" s="281"/>
    </row>
    <row r="26" spans="1:8" s="2" customFormat="1" ht="14.25" customHeight="1" x14ac:dyDescent="0.2">
      <c r="A26" s="72"/>
      <c r="B26" s="58" t="s">
        <v>12</v>
      </c>
      <c r="C26" s="43">
        <v>694.92</v>
      </c>
      <c r="D26" s="43">
        <v>753.99</v>
      </c>
      <c r="E26" s="258"/>
      <c r="F26" s="239">
        <f>'[18]прил 1'!$H$41</f>
        <v>766.81</v>
      </c>
      <c r="G26" s="239">
        <f>'[18]прил 1'!$I$41</f>
        <v>805.15</v>
      </c>
      <c r="H26" s="281"/>
    </row>
    <row r="27" spans="1:8" s="2" customFormat="1" ht="14.25" customHeight="1" x14ac:dyDescent="0.2">
      <c r="A27" s="76"/>
      <c r="B27" s="59" t="s">
        <v>13</v>
      </c>
      <c r="C27" s="68">
        <v>876.04</v>
      </c>
      <c r="D27" s="68">
        <v>950.5</v>
      </c>
      <c r="E27" s="259"/>
      <c r="F27" s="249">
        <f>'[18]прил 1'!$H$42</f>
        <v>966.66</v>
      </c>
      <c r="G27" s="249">
        <f>'[18]прил 1'!$I$42</f>
        <v>1014.99</v>
      </c>
      <c r="H27" s="282"/>
    </row>
    <row r="28" spans="1:8" s="2" customFormat="1" ht="18" customHeight="1" x14ac:dyDescent="0.25">
      <c r="A28" s="106">
        <v>3</v>
      </c>
      <c r="B28" s="103" t="s">
        <v>47</v>
      </c>
      <c r="C28" s="202"/>
      <c r="D28" s="181"/>
      <c r="E28" s="203"/>
      <c r="F28" s="219"/>
      <c r="G28" s="181"/>
      <c r="H28" s="346"/>
    </row>
    <row r="29" spans="1:8" s="2" customFormat="1" ht="14.25" customHeight="1" x14ac:dyDescent="0.2">
      <c r="A29" s="125"/>
      <c r="B29" s="74" t="s">
        <v>35</v>
      </c>
      <c r="C29" s="84">
        <v>943.95</v>
      </c>
      <c r="D29" s="84">
        <v>1024.19</v>
      </c>
      <c r="E29" s="258" t="s">
        <v>108</v>
      </c>
      <c r="F29" s="84">
        <f>'[24]прил 1'!$H$29</f>
        <v>1041.5999999999999</v>
      </c>
      <c r="G29" s="84">
        <f>'[24]прил 1'!$I$29</f>
        <v>1135.3399999999999</v>
      </c>
      <c r="H29" s="258" t="s">
        <v>149</v>
      </c>
    </row>
    <row r="30" spans="1:8" s="2" customFormat="1" ht="14.25" customHeight="1" x14ac:dyDescent="0.2">
      <c r="A30" s="125"/>
      <c r="B30" s="74" t="s">
        <v>37</v>
      </c>
      <c r="C30" s="43">
        <v>759.33</v>
      </c>
      <c r="D30" s="43">
        <v>823.87</v>
      </c>
      <c r="E30" s="258"/>
      <c r="F30" s="43">
        <f>'[24]прил 1'!$H$28</f>
        <v>837.88</v>
      </c>
      <c r="G30" s="43">
        <f>'[24]прил 1'!$I$28</f>
        <v>879.77</v>
      </c>
      <c r="H30" s="258"/>
    </row>
    <row r="31" spans="1:8" s="2" customFormat="1" ht="14.25" customHeight="1" x14ac:dyDescent="0.2">
      <c r="A31" s="125"/>
      <c r="B31" s="74" t="s">
        <v>38</v>
      </c>
      <c r="C31" s="43">
        <v>681.52</v>
      </c>
      <c r="D31" s="43">
        <v>739.45</v>
      </c>
      <c r="E31" s="258"/>
      <c r="F31" s="43">
        <f>'[24]прил 1'!$H$30</f>
        <v>752.02</v>
      </c>
      <c r="G31" s="43">
        <f>'[24]прил 1'!$I$30</f>
        <v>789.62</v>
      </c>
      <c r="H31" s="258"/>
    </row>
    <row r="32" spans="1:8" s="2" customFormat="1" ht="14.25" customHeight="1" x14ac:dyDescent="0.2">
      <c r="A32" s="72"/>
      <c r="B32" s="58" t="s">
        <v>36</v>
      </c>
      <c r="C32" s="43">
        <v>746.98</v>
      </c>
      <c r="D32" s="43">
        <v>810.47</v>
      </c>
      <c r="E32" s="258"/>
      <c r="F32" s="43">
        <f>'[24]прил 1'!$H$31</f>
        <v>824.25</v>
      </c>
      <c r="G32" s="43">
        <f>'[24]прил 1'!$I$31</f>
        <v>865.46</v>
      </c>
      <c r="H32" s="258"/>
    </row>
    <row r="33" spans="1:8" s="2" customFormat="1" ht="14.25" customHeight="1" x14ac:dyDescent="0.2">
      <c r="A33" s="72"/>
      <c r="B33" s="58" t="s">
        <v>39</v>
      </c>
      <c r="C33" s="43">
        <v>727.17</v>
      </c>
      <c r="D33" s="43">
        <v>788.98</v>
      </c>
      <c r="E33" s="258"/>
      <c r="F33" s="43">
        <f>'[24]прил 1'!$H$32</f>
        <v>802.39</v>
      </c>
      <c r="G33" s="43">
        <f>'[24]прил 1'!$I$32</f>
        <v>842.51</v>
      </c>
      <c r="H33" s="258"/>
    </row>
    <row r="34" spans="1:8" s="2" customFormat="1" ht="14.25" customHeight="1" x14ac:dyDescent="0.2">
      <c r="A34" s="72"/>
      <c r="B34" s="58" t="s">
        <v>41</v>
      </c>
      <c r="C34" s="43">
        <v>708.83</v>
      </c>
      <c r="D34" s="43">
        <v>769.08</v>
      </c>
      <c r="E34" s="259"/>
      <c r="F34" s="43">
        <f>'[24]прил 1'!$H$33</f>
        <v>782.15</v>
      </c>
      <c r="G34" s="43">
        <f>'[24]прил 1'!$I$33</f>
        <v>821.26</v>
      </c>
      <c r="H34" s="259"/>
    </row>
    <row r="35" spans="1:8" ht="18" customHeight="1" x14ac:dyDescent="0.25">
      <c r="A35" s="106">
        <v>4</v>
      </c>
      <c r="B35" s="158" t="s">
        <v>126</v>
      </c>
      <c r="C35" s="202"/>
      <c r="D35" s="181"/>
      <c r="E35" s="203"/>
      <c r="F35" s="219"/>
      <c r="G35" s="181"/>
      <c r="H35" s="346"/>
    </row>
    <row r="36" spans="1:8" ht="14.25" customHeight="1" x14ac:dyDescent="0.2">
      <c r="A36" s="73"/>
      <c r="B36" s="74" t="s">
        <v>14</v>
      </c>
      <c r="C36" s="131">
        <v>1253.02</v>
      </c>
      <c r="D36" s="131">
        <v>1359.53</v>
      </c>
      <c r="E36" s="299" t="s">
        <v>105</v>
      </c>
      <c r="F36" s="255">
        <f>'[14]прил 1'!$K$32</f>
        <v>1382.64</v>
      </c>
      <c r="G36" s="255">
        <f>'[14]прил 1'!$L$32</f>
        <v>1451.77</v>
      </c>
      <c r="H36" s="296" t="s">
        <v>147</v>
      </c>
    </row>
    <row r="37" spans="1:8" s="2" customFormat="1" ht="14.25" customHeight="1" x14ac:dyDescent="0.2">
      <c r="A37" s="72"/>
      <c r="B37" s="58" t="s">
        <v>15</v>
      </c>
      <c r="C37" s="43">
        <v>696.18</v>
      </c>
      <c r="D37" s="43">
        <v>755.36</v>
      </c>
      <c r="E37" s="299"/>
      <c r="F37" s="239">
        <f>'[14]прил 1'!$K$28</f>
        <v>768.2</v>
      </c>
      <c r="G37" s="239">
        <f>'[14]прил 1'!$L$28</f>
        <v>806.61</v>
      </c>
      <c r="H37" s="297"/>
    </row>
    <row r="38" spans="1:8" s="2" customFormat="1" ht="14.25" hidden="1" customHeight="1" x14ac:dyDescent="0.2">
      <c r="A38" s="72"/>
      <c r="B38" s="58" t="s">
        <v>16</v>
      </c>
      <c r="C38" s="43">
        <v>0</v>
      </c>
      <c r="D38" s="43"/>
      <c r="E38" s="299"/>
      <c r="F38" s="142"/>
      <c r="G38" s="142"/>
      <c r="H38" s="297"/>
    </row>
    <row r="39" spans="1:8" s="2" customFormat="1" ht="14.25" customHeight="1" x14ac:dyDescent="0.2">
      <c r="A39" s="72"/>
      <c r="B39" s="58" t="s">
        <v>17</v>
      </c>
      <c r="C39" s="43">
        <v>767</v>
      </c>
      <c r="D39" s="43">
        <v>832.2</v>
      </c>
      <c r="E39" s="299"/>
      <c r="F39" s="239">
        <f>'[14]прил 1'!$K$29</f>
        <v>846.35</v>
      </c>
      <c r="G39" s="239">
        <f>'[14]прил 1'!$L$29</f>
        <v>888.67</v>
      </c>
      <c r="H39" s="297"/>
    </row>
    <row r="40" spans="1:8" s="2" customFormat="1" ht="14.25" hidden="1" customHeight="1" x14ac:dyDescent="0.2">
      <c r="A40" s="72"/>
      <c r="B40" s="58" t="s">
        <v>78</v>
      </c>
      <c r="C40" s="43">
        <v>0</v>
      </c>
      <c r="D40" s="43">
        <v>0</v>
      </c>
      <c r="E40" s="299"/>
      <c r="F40" s="142"/>
      <c r="G40" s="142">
        <f>'[8]ТЭ '!$F40</f>
        <v>0</v>
      </c>
      <c r="H40" s="297"/>
    </row>
    <row r="41" spans="1:8" s="2" customFormat="1" ht="14.25" customHeight="1" x14ac:dyDescent="0.2">
      <c r="A41" s="72"/>
      <c r="B41" s="58" t="s">
        <v>18</v>
      </c>
      <c r="C41" s="43">
        <v>730.81</v>
      </c>
      <c r="D41" s="43">
        <v>792.93</v>
      </c>
      <c r="E41" s="299"/>
      <c r="F41" s="239">
        <f>'[14]прил 1'!$K$30</f>
        <v>806.41</v>
      </c>
      <c r="G41" s="239">
        <f>'[14]прил 1'!$L$30</f>
        <v>846.73</v>
      </c>
      <c r="H41" s="297"/>
    </row>
    <row r="42" spans="1:8" ht="14.25" customHeight="1" x14ac:dyDescent="0.2">
      <c r="A42" s="72"/>
      <c r="B42" s="58" t="s">
        <v>46</v>
      </c>
      <c r="C42" s="67">
        <v>715.65</v>
      </c>
      <c r="D42" s="67">
        <v>776.48</v>
      </c>
      <c r="E42" s="300"/>
      <c r="F42" s="238">
        <f>'[14]прил 1'!$K$31</f>
        <v>789.68</v>
      </c>
      <c r="G42" s="238">
        <f>'[14]прил 1'!$L$31</f>
        <v>829.16</v>
      </c>
      <c r="H42" s="297"/>
    </row>
    <row r="43" spans="1:8" ht="45.75" customHeight="1" x14ac:dyDescent="0.2">
      <c r="A43" s="72"/>
      <c r="B43" s="58" t="s">
        <v>45</v>
      </c>
      <c r="C43" s="54">
        <v>677.28</v>
      </c>
      <c r="D43" s="54">
        <v>734.85</v>
      </c>
      <c r="E43" s="69" t="s">
        <v>106</v>
      </c>
      <c r="F43" s="248">
        <f>'[14]прил 1'!$K$33</f>
        <v>747.34</v>
      </c>
      <c r="G43" s="248">
        <f>'[14]прил 1'!$L$33</f>
        <v>784.71</v>
      </c>
      <c r="H43" s="298"/>
    </row>
    <row r="44" spans="1:8" ht="18" customHeight="1" x14ac:dyDescent="0.25">
      <c r="A44" s="106">
        <v>5</v>
      </c>
      <c r="B44" s="158" t="s">
        <v>127</v>
      </c>
      <c r="C44" s="198"/>
      <c r="D44" s="181"/>
      <c r="E44" s="203"/>
      <c r="F44" s="218"/>
      <c r="G44" s="181"/>
      <c r="H44" s="346"/>
    </row>
    <row r="45" spans="1:8" ht="14.25" customHeight="1" x14ac:dyDescent="0.2">
      <c r="A45" s="137"/>
      <c r="B45" s="57" t="s">
        <v>19</v>
      </c>
      <c r="C45" s="66">
        <v>1322.38</v>
      </c>
      <c r="D45" s="66">
        <v>1434.78</v>
      </c>
      <c r="E45" s="301" t="s">
        <v>113</v>
      </c>
      <c r="F45" s="237">
        <f>'[18]прил 1'!$H$51</f>
        <v>1459.17</v>
      </c>
      <c r="G45" s="237">
        <f>'[18]прил 1'!$I$51</f>
        <v>1532.13</v>
      </c>
      <c r="H45" s="305" t="s">
        <v>148</v>
      </c>
    </row>
    <row r="46" spans="1:8" s="2" customFormat="1" ht="14.25" customHeight="1" x14ac:dyDescent="0.2">
      <c r="A46" s="72"/>
      <c r="B46" s="58" t="s">
        <v>20</v>
      </c>
      <c r="C46" s="43">
        <v>577.26</v>
      </c>
      <c r="D46" s="43">
        <v>626.33000000000004</v>
      </c>
      <c r="E46" s="302"/>
      <c r="F46" s="239">
        <f>'[18]прил 1'!$H$49</f>
        <v>636.98</v>
      </c>
      <c r="G46" s="239">
        <f>'[18]прил 1'!$I$49</f>
        <v>668.83</v>
      </c>
      <c r="H46" s="306"/>
    </row>
    <row r="47" spans="1:8" s="2" customFormat="1" ht="14.25" customHeight="1" x14ac:dyDescent="0.2">
      <c r="A47" s="72"/>
      <c r="B47" s="58" t="s">
        <v>21</v>
      </c>
      <c r="C47" s="43">
        <v>895.32</v>
      </c>
      <c r="D47" s="43">
        <v>971.42</v>
      </c>
      <c r="E47" s="302"/>
      <c r="F47" s="239">
        <f>'[18]прил 1'!$H$50</f>
        <v>987.93</v>
      </c>
      <c r="G47" s="239">
        <f>'[18]прил 1'!$I$50</f>
        <v>1037.33</v>
      </c>
      <c r="H47" s="306"/>
    </row>
    <row r="48" spans="1:8" s="2" customFormat="1" ht="14.25" customHeight="1" x14ac:dyDescent="0.2">
      <c r="A48" s="72"/>
      <c r="B48" s="58" t="s">
        <v>22</v>
      </c>
      <c r="C48" s="43">
        <v>719.79</v>
      </c>
      <c r="D48" s="43">
        <v>780.97</v>
      </c>
      <c r="E48" s="302"/>
      <c r="F48" s="239">
        <f>'[18]прил 1'!$H$52</f>
        <v>794.25</v>
      </c>
      <c r="G48" s="239">
        <f>'[18]прил 1'!$I$52</f>
        <v>833.96</v>
      </c>
      <c r="H48" s="306"/>
    </row>
    <row r="49" spans="1:8" s="2" customFormat="1" ht="14.25" customHeight="1" x14ac:dyDescent="0.2">
      <c r="A49" s="72"/>
      <c r="B49" s="58" t="s">
        <v>23</v>
      </c>
      <c r="C49" s="105">
        <v>853.4</v>
      </c>
      <c r="D49" s="105">
        <v>925.94</v>
      </c>
      <c r="E49" s="303"/>
      <c r="F49" s="256">
        <f>'[18]прил 1'!$H$53</f>
        <v>941.68</v>
      </c>
      <c r="G49" s="256">
        <f>'[18]прил 1'!$I$53</f>
        <v>988.76</v>
      </c>
      <c r="H49" s="307"/>
    </row>
    <row r="50" spans="1:8" s="2" customFormat="1" ht="14.25" hidden="1" customHeight="1" x14ac:dyDescent="0.25">
      <c r="A50" s="76"/>
      <c r="B50" s="77" t="s">
        <v>24</v>
      </c>
      <c r="C50" s="198">
        <v>0</v>
      </c>
      <c r="D50" s="204">
        <v>0</v>
      </c>
      <c r="E50" s="205"/>
      <c r="F50" s="218"/>
      <c r="G50" s="204">
        <f>'[8]ТЭ '!$F50</f>
        <v>0</v>
      </c>
      <c r="H50" s="229"/>
    </row>
    <row r="51" spans="1:8" ht="18" customHeight="1" x14ac:dyDescent="0.25">
      <c r="A51" s="106">
        <v>6</v>
      </c>
      <c r="B51" s="158" t="s">
        <v>128</v>
      </c>
      <c r="C51" s="202"/>
      <c r="D51" s="181"/>
      <c r="E51" s="206"/>
      <c r="F51" s="219"/>
      <c r="G51" s="181"/>
      <c r="H51" s="347"/>
    </row>
    <row r="52" spans="1:8" ht="15.75" customHeight="1" x14ac:dyDescent="0.2">
      <c r="A52" s="73"/>
      <c r="B52" s="74" t="s">
        <v>25</v>
      </c>
      <c r="C52" s="84">
        <v>1947.46</v>
      </c>
      <c r="D52" s="84">
        <v>2112.9</v>
      </c>
      <c r="E52" s="258" t="s">
        <v>109</v>
      </c>
      <c r="F52" s="341">
        <f>'[25]прил 1'!$K$28</f>
        <v>2148.91</v>
      </c>
      <c r="G52" s="341">
        <f>'[25]прил 1'!$L$28</f>
        <v>2288.59</v>
      </c>
      <c r="H52" s="281" t="s">
        <v>150</v>
      </c>
    </row>
    <row r="53" spans="1:8" s="2" customFormat="1" ht="15.75" customHeight="1" x14ac:dyDescent="0.2">
      <c r="A53" s="72"/>
      <c r="B53" s="58" t="s">
        <v>26</v>
      </c>
      <c r="C53" s="43">
        <v>702.77</v>
      </c>
      <c r="D53" s="43">
        <v>762.51</v>
      </c>
      <c r="E53" s="258"/>
      <c r="F53" s="239">
        <f>'[25]прил 1'!$K$26</f>
        <v>775.47</v>
      </c>
      <c r="G53" s="239">
        <f>'[25]прил 1'!$L$26</f>
        <v>814.24</v>
      </c>
      <c r="H53" s="281"/>
    </row>
    <row r="54" spans="1:8" s="2" customFormat="1" ht="15.75" customHeight="1" x14ac:dyDescent="0.2">
      <c r="A54" s="72"/>
      <c r="B54" s="58" t="s">
        <v>34</v>
      </c>
      <c r="C54" s="43">
        <v>681.84</v>
      </c>
      <c r="D54" s="43">
        <v>739.8</v>
      </c>
      <c r="E54" s="258"/>
      <c r="F54" s="239">
        <f>'[25]прил 1'!$K$27</f>
        <v>752.38</v>
      </c>
      <c r="G54" s="239">
        <f>'[25]прил 1'!$L$27</f>
        <v>790</v>
      </c>
      <c r="H54" s="281"/>
    </row>
    <row r="55" spans="1:8" s="2" customFormat="1" ht="15.75" customHeight="1" x14ac:dyDescent="0.2">
      <c r="A55" s="125"/>
      <c r="B55" s="74" t="s">
        <v>27</v>
      </c>
      <c r="C55" s="84">
        <v>789.5</v>
      </c>
      <c r="D55" s="84">
        <v>856.61</v>
      </c>
      <c r="E55" s="259"/>
      <c r="F55" s="341">
        <f>'[25]прил 1'!$K$29</f>
        <v>871.17</v>
      </c>
      <c r="G55" s="341">
        <f>'[25]прил 1'!$L$29</f>
        <v>914.73</v>
      </c>
      <c r="H55" s="282"/>
    </row>
    <row r="56" spans="1:8" s="4" customFormat="1" ht="18" customHeight="1" x14ac:dyDescent="0.25">
      <c r="A56" s="106">
        <v>7</v>
      </c>
      <c r="B56" s="103" t="s">
        <v>48</v>
      </c>
      <c r="C56" s="198"/>
      <c r="D56" s="181"/>
      <c r="E56" s="203"/>
      <c r="F56" s="218"/>
      <c r="G56" s="181"/>
      <c r="H56" s="346"/>
    </row>
    <row r="57" spans="1:8" ht="35.25" customHeight="1" x14ac:dyDescent="0.2">
      <c r="A57" s="207"/>
      <c r="B57" s="57" t="s">
        <v>28</v>
      </c>
      <c r="C57" s="66">
        <v>722.97</v>
      </c>
      <c r="D57" s="66">
        <v>784.42</v>
      </c>
      <c r="E57" s="55" t="s">
        <v>101</v>
      </c>
      <c r="F57" s="237">
        <f>'[15]прил 1'!$F$28</f>
        <v>797.76</v>
      </c>
      <c r="G57" s="237">
        <f>'[15]прил 1'!$G$28</f>
        <v>837.65</v>
      </c>
      <c r="H57" s="247" t="s">
        <v>143</v>
      </c>
    </row>
    <row r="58" spans="1:8" s="2" customFormat="1" ht="15" customHeight="1" x14ac:dyDescent="0.2">
      <c r="A58" s="208"/>
      <c r="B58" s="58" t="s">
        <v>29</v>
      </c>
      <c r="C58" s="43">
        <v>660.56</v>
      </c>
      <c r="D58" s="43">
        <v>716.71</v>
      </c>
      <c r="E58" s="56" t="s">
        <v>102</v>
      </c>
      <c r="F58" s="239">
        <f>'[15]прил 1'!$F$32</f>
        <v>728.89</v>
      </c>
      <c r="G58" s="239">
        <f>'[15]прил 1'!$G$32</f>
        <v>765.33</v>
      </c>
      <c r="H58" s="134" t="s">
        <v>144</v>
      </c>
    </row>
    <row r="59" spans="1:8" s="2" customFormat="1" ht="15.75" customHeight="1" x14ac:dyDescent="0.2">
      <c r="A59" s="208"/>
      <c r="B59" s="58" t="s">
        <v>30</v>
      </c>
      <c r="C59" s="54">
        <v>615.66</v>
      </c>
      <c r="D59" s="54">
        <v>667.99</v>
      </c>
      <c r="E59" s="257" t="s">
        <v>101</v>
      </c>
      <c r="F59" s="248">
        <f>'[15]прил 1'!$F$30</f>
        <v>679.35</v>
      </c>
      <c r="G59" s="248">
        <f>'[15]прил 1'!$G$30</f>
        <v>713.32</v>
      </c>
      <c r="H59" s="304" t="s">
        <v>143</v>
      </c>
    </row>
    <row r="60" spans="1:8" s="2" customFormat="1" ht="15.75" customHeight="1" x14ac:dyDescent="0.2">
      <c r="A60" s="208"/>
      <c r="B60" s="58" t="s">
        <v>31</v>
      </c>
      <c r="C60" s="43">
        <v>604.33000000000004</v>
      </c>
      <c r="D60" s="43">
        <v>655.7</v>
      </c>
      <c r="E60" s="258"/>
      <c r="F60" s="239">
        <f>'[15]прил 1'!$F$29</f>
        <v>666.85</v>
      </c>
      <c r="G60" s="239">
        <f>'[15]прил 1'!$G$29</f>
        <v>700.19</v>
      </c>
      <c r="H60" s="281"/>
    </row>
    <row r="61" spans="1:8" s="2" customFormat="1" ht="15.75" customHeight="1" x14ac:dyDescent="0.2">
      <c r="A61" s="209"/>
      <c r="B61" s="59" t="s">
        <v>33</v>
      </c>
      <c r="C61" s="68">
        <v>704.69</v>
      </c>
      <c r="D61" s="68">
        <v>764.59</v>
      </c>
      <c r="E61" s="259"/>
      <c r="F61" s="249">
        <f>'[15]прил 1'!$F$31</f>
        <v>777.59</v>
      </c>
      <c r="G61" s="249">
        <f>'[15]прил 1'!$G$31</f>
        <v>816.47</v>
      </c>
      <c r="H61" s="282"/>
    </row>
    <row r="63" spans="1:8" ht="15.75" customHeight="1" x14ac:dyDescent="0.2">
      <c r="B63" s="3"/>
    </row>
  </sheetData>
  <mergeCells count="26">
    <mergeCell ref="E59:E61"/>
    <mergeCell ref="H59:H61"/>
    <mergeCell ref="A1:B1"/>
    <mergeCell ref="A7:A9"/>
    <mergeCell ref="B7:B9"/>
    <mergeCell ref="C7:E7"/>
    <mergeCell ref="C8:D8"/>
    <mergeCell ref="E8:E9"/>
    <mergeCell ref="H45:H49"/>
    <mergeCell ref="H52:H55"/>
    <mergeCell ref="A2:H2"/>
    <mergeCell ref="A3:H3"/>
    <mergeCell ref="A4:H4"/>
    <mergeCell ref="F7:H7"/>
    <mergeCell ref="F8:G8"/>
    <mergeCell ref="H8:H9"/>
    <mergeCell ref="H12:H13"/>
    <mergeCell ref="H15:H27"/>
    <mergeCell ref="H29:H34"/>
    <mergeCell ref="H36:H43"/>
    <mergeCell ref="E52:E55"/>
    <mergeCell ref="E12:E13"/>
    <mergeCell ref="E15:E27"/>
    <mergeCell ref="E29:E34"/>
    <mergeCell ref="E36:E42"/>
    <mergeCell ref="E45:E49"/>
  </mergeCells>
  <phoneticPr fontId="1" type="noConversion"/>
  <printOptions horizontalCentered="1"/>
  <pageMargins left="0.39370078740157483" right="0.39370078740157483" top="0.39370078740157483" bottom="0.39370078740157483" header="0.19685039370078741" footer="0.51181102362204722"/>
  <pageSetup paperSize="9" scale="5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  <pageSetUpPr fitToPage="1"/>
  </sheetPr>
  <dimension ref="A2:H10"/>
  <sheetViews>
    <sheetView zoomScale="80" zoomScaleNormal="80" workbookViewId="0">
      <selection activeCell="J33" sqref="J33"/>
    </sheetView>
  </sheetViews>
  <sheetFormatPr defaultRowHeight="15.75" x14ac:dyDescent="0.25"/>
  <cols>
    <col min="1" max="1" width="5.42578125" style="19" customWidth="1"/>
    <col min="2" max="2" width="30" style="19" customWidth="1"/>
    <col min="3" max="3" width="17.28515625" style="19" customWidth="1"/>
    <col min="4" max="4" width="18.140625" style="19" customWidth="1"/>
    <col min="5" max="5" width="48.42578125" style="19" customWidth="1"/>
    <col min="6" max="6" width="17.28515625" style="19" customWidth="1"/>
    <col min="7" max="7" width="18.140625" style="19" customWidth="1"/>
    <col min="8" max="8" width="48.42578125" style="19" customWidth="1"/>
    <col min="9" max="16384" width="9.140625" style="19"/>
  </cols>
  <sheetData>
    <row r="2" spans="1:8" x14ac:dyDescent="0.25">
      <c r="A2" s="275" t="s">
        <v>67</v>
      </c>
      <c r="B2" s="275"/>
      <c r="C2" s="275"/>
      <c r="D2" s="275"/>
      <c r="E2" s="275"/>
      <c r="F2" s="275"/>
      <c r="G2" s="275"/>
      <c r="H2" s="275"/>
    </row>
    <row r="3" spans="1:8" x14ac:dyDescent="0.25">
      <c r="A3" s="275" t="s">
        <v>120</v>
      </c>
      <c r="B3" s="275"/>
      <c r="C3" s="275"/>
      <c r="D3" s="275"/>
      <c r="E3" s="275"/>
      <c r="F3" s="275"/>
      <c r="G3" s="275"/>
      <c r="H3" s="275"/>
    </row>
    <row r="4" spans="1:8" x14ac:dyDescent="0.25">
      <c r="E4" s="27"/>
      <c r="H4" s="27" t="s">
        <v>44</v>
      </c>
    </row>
    <row r="5" spans="1:8" ht="21" customHeight="1" x14ac:dyDescent="0.25">
      <c r="A5" s="266" t="s">
        <v>0</v>
      </c>
      <c r="B5" s="266" t="s">
        <v>42</v>
      </c>
      <c r="C5" s="269" t="s">
        <v>81</v>
      </c>
      <c r="D5" s="270"/>
      <c r="E5" s="271"/>
      <c r="F5" s="269" t="s">
        <v>116</v>
      </c>
      <c r="G5" s="270"/>
      <c r="H5" s="271"/>
    </row>
    <row r="6" spans="1:8" ht="18.75" customHeight="1" x14ac:dyDescent="0.25">
      <c r="A6" s="267"/>
      <c r="B6" s="267"/>
      <c r="C6" s="272" t="s">
        <v>57</v>
      </c>
      <c r="D6" s="276"/>
      <c r="E6" s="266" t="s">
        <v>61</v>
      </c>
      <c r="F6" s="272" t="s">
        <v>57</v>
      </c>
      <c r="G6" s="276"/>
      <c r="H6" s="266" t="s">
        <v>61</v>
      </c>
    </row>
    <row r="7" spans="1:8" x14ac:dyDescent="0.25">
      <c r="A7" s="268"/>
      <c r="B7" s="268"/>
      <c r="C7" s="7" t="s">
        <v>51</v>
      </c>
      <c r="D7" s="6" t="s">
        <v>79</v>
      </c>
      <c r="E7" s="268"/>
      <c r="F7" s="7" t="s">
        <v>117</v>
      </c>
      <c r="G7" s="6" t="s">
        <v>118</v>
      </c>
      <c r="H7" s="268"/>
    </row>
    <row r="8" spans="1:8" x14ac:dyDescent="0.25">
      <c r="A8" s="348">
        <v>1</v>
      </c>
      <c r="B8" s="228">
        <v>2</v>
      </c>
      <c r="C8" s="349">
        <f>B8+1</f>
        <v>3</v>
      </c>
      <c r="D8" s="349">
        <f t="shared" ref="D8:H8" si="0">C8+1</f>
        <v>4</v>
      </c>
      <c r="E8" s="349">
        <f t="shared" si="0"/>
        <v>5</v>
      </c>
      <c r="F8" s="349">
        <f t="shared" si="0"/>
        <v>6</v>
      </c>
      <c r="G8" s="349">
        <f t="shared" si="0"/>
        <v>7</v>
      </c>
      <c r="H8" s="227">
        <f t="shared" si="0"/>
        <v>8</v>
      </c>
    </row>
    <row r="9" spans="1:8" ht="15.75" customHeight="1" x14ac:dyDescent="0.25">
      <c r="A9" s="24" t="s">
        <v>63</v>
      </c>
      <c r="B9" s="20" t="s">
        <v>64</v>
      </c>
      <c r="C9" s="44">
        <v>858.52</v>
      </c>
      <c r="D9" s="21">
        <v>908.31</v>
      </c>
      <c r="E9" s="266" t="s">
        <v>90</v>
      </c>
      <c r="F9" s="44">
        <v>923.75</v>
      </c>
      <c r="G9" s="21">
        <v>942.23</v>
      </c>
      <c r="H9" s="266" t="s">
        <v>136</v>
      </c>
    </row>
    <row r="10" spans="1:8" x14ac:dyDescent="0.25">
      <c r="A10" s="25" t="s">
        <v>65</v>
      </c>
      <c r="B10" s="22" t="s">
        <v>66</v>
      </c>
      <c r="C10" s="45">
        <v>572.35</v>
      </c>
      <c r="D10" s="23">
        <v>605.54999999999995</v>
      </c>
      <c r="E10" s="308"/>
      <c r="F10" s="45">
        <v>615.84</v>
      </c>
      <c r="G10" s="23">
        <v>628.16</v>
      </c>
      <c r="H10" s="308"/>
    </row>
  </sheetData>
  <mergeCells count="12">
    <mergeCell ref="A2:H2"/>
    <mergeCell ref="A3:H3"/>
    <mergeCell ref="E9:E10"/>
    <mergeCell ref="A5:A7"/>
    <mergeCell ref="B5:B7"/>
    <mergeCell ref="C5:E5"/>
    <mergeCell ref="C6:D6"/>
    <mergeCell ref="E6:E7"/>
    <mergeCell ref="F5:H5"/>
    <mergeCell ref="F6:G6"/>
    <mergeCell ref="H6:H7"/>
    <mergeCell ref="H9:H10"/>
  </mergeCells>
  <phoneticPr fontId="1" type="noConversion"/>
  <pageMargins left="0.39370078740157483" right="0.39370078740157483" top="1.1811023622047245" bottom="0.39370078740157483" header="0" footer="0"/>
  <pageSetup paperSize="9" scale="6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</sheetPr>
  <dimension ref="A2:H12"/>
  <sheetViews>
    <sheetView zoomScale="80" zoomScaleNormal="80" workbookViewId="0">
      <selection activeCell="F30" sqref="F30"/>
    </sheetView>
  </sheetViews>
  <sheetFormatPr defaultRowHeight="15.75" x14ac:dyDescent="0.25"/>
  <cols>
    <col min="1" max="1" width="5.42578125" style="19" customWidth="1"/>
    <col min="2" max="2" width="37.42578125" style="19" customWidth="1"/>
    <col min="3" max="3" width="17.140625" style="19" customWidth="1"/>
    <col min="4" max="4" width="18.28515625" style="19" customWidth="1"/>
    <col min="5" max="5" width="56.85546875" style="19" customWidth="1"/>
    <col min="6" max="6" width="17.140625" style="19" customWidth="1"/>
    <col min="7" max="7" width="18.28515625" style="19" customWidth="1"/>
    <col min="8" max="8" width="56.85546875" style="19" customWidth="1"/>
    <col min="9" max="16384" width="9.140625" style="19"/>
  </cols>
  <sheetData>
    <row r="2" spans="1:8" ht="15.75" customHeight="1" x14ac:dyDescent="0.25">
      <c r="A2" s="274" t="s">
        <v>55</v>
      </c>
      <c r="B2" s="274"/>
      <c r="C2" s="274"/>
      <c r="D2" s="274"/>
      <c r="E2" s="274"/>
      <c r="F2" s="274"/>
      <c r="G2" s="274"/>
      <c r="H2" s="274"/>
    </row>
    <row r="3" spans="1:8" x14ac:dyDescent="0.25">
      <c r="A3" s="275" t="s">
        <v>52</v>
      </c>
      <c r="B3" s="275"/>
      <c r="C3" s="275"/>
      <c r="D3" s="275"/>
      <c r="E3" s="275"/>
      <c r="F3" s="275"/>
      <c r="G3" s="275"/>
      <c r="H3" s="275"/>
    </row>
    <row r="4" spans="1:8" x14ac:dyDescent="0.25">
      <c r="A4" s="275" t="s">
        <v>120</v>
      </c>
      <c r="B4" s="275"/>
      <c r="C4" s="275"/>
      <c r="D4" s="275"/>
      <c r="E4" s="275"/>
      <c r="F4" s="275"/>
      <c r="G4" s="275"/>
      <c r="H4" s="275"/>
    </row>
    <row r="5" spans="1:8" x14ac:dyDescent="0.25">
      <c r="E5" s="27"/>
      <c r="H5" s="27" t="s">
        <v>44</v>
      </c>
    </row>
    <row r="6" spans="1:8" ht="19.5" customHeight="1" x14ac:dyDescent="0.25">
      <c r="A6" s="266" t="s">
        <v>0</v>
      </c>
      <c r="B6" s="266" t="s">
        <v>42</v>
      </c>
      <c r="C6" s="269" t="s">
        <v>81</v>
      </c>
      <c r="D6" s="270"/>
      <c r="E6" s="271"/>
      <c r="F6" s="269" t="s">
        <v>116</v>
      </c>
      <c r="G6" s="270"/>
      <c r="H6" s="271"/>
    </row>
    <row r="7" spans="1:8" ht="16.5" customHeight="1" x14ac:dyDescent="0.25">
      <c r="A7" s="267"/>
      <c r="B7" s="267"/>
      <c r="C7" s="272" t="s">
        <v>57</v>
      </c>
      <c r="D7" s="276"/>
      <c r="E7" s="266" t="s">
        <v>61</v>
      </c>
      <c r="F7" s="272" t="s">
        <v>57</v>
      </c>
      <c r="G7" s="276"/>
      <c r="H7" s="266" t="s">
        <v>61</v>
      </c>
    </row>
    <row r="8" spans="1:8" x14ac:dyDescent="0.25">
      <c r="A8" s="268"/>
      <c r="B8" s="268"/>
      <c r="C8" s="7" t="s">
        <v>51</v>
      </c>
      <c r="D8" s="6" t="s">
        <v>79</v>
      </c>
      <c r="E8" s="268"/>
      <c r="F8" s="7" t="s">
        <v>117</v>
      </c>
      <c r="G8" s="6" t="s">
        <v>118</v>
      </c>
      <c r="H8" s="268"/>
    </row>
    <row r="9" spans="1:8" x14ac:dyDescent="0.25">
      <c r="A9" s="36">
        <v>1</v>
      </c>
      <c r="B9" s="37">
        <f>A9+1</f>
        <v>2</v>
      </c>
      <c r="C9" s="37">
        <f t="shared" ref="C9:H9" si="0">B9+1</f>
        <v>3</v>
      </c>
      <c r="D9" s="37">
        <f t="shared" si="0"/>
        <v>4</v>
      </c>
      <c r="E9" s="37">
        <f t="shared" si="0"/>
        <v>5</v>
      </c>
      <c r="F9" s="37">
        <f t="shared" si="0"/>
        <v>6</v>
      </c>
      <c r="G9" s="37">
        <f t="shared" si="0"/>
        <v>7</v>
      </c>
      <c r="H9" s="37">
        <f t="shared" si="0"/>
        <v>8</v>
      </c>
    </row>
    <row r="10" spans="1:8" x14ac:dyDescent="0.25">
      <c r="A10" s="7"/>
      <c r="B10" s="37"/>
      <c r="C10" s="64"/>
      <c r="D10" s="64"/>
      <c r="E10" s="50"/>
      <c r="F10" s="64"/>
      <c r="G10" s="64"/>
      <c r="H10" s="50"/>
    </row>
    <row r="11" spans="1:8" ht="21" customHeight="1" x14ac:dyDescent="0.25">
      <c r="A11" s="62" t="s">
        <v>63</v>
      </c>
      <c r="B11" s="47" t="s">
        <v>72</v>
      </c>
      <c r="C11" s="63">
        <v>7.06</v>
      </c>
      <c r="D11" s="63">
        <v>7.95</v>
      </c>
      <c r="E11" s="220" t="s">
        <v>89</v>
      </c>
      <c r="F11" s="63">
        <f>'[19]табл 1'!$C$55</f>
        <v>8.0779999999999994</v>
      </c>
      <c r="G11" s="63">
        <f>'[19]табл 1'!$D$73</f>
        <v>8.99</v>
      </c>
      <c r="H11" s="230" t="s">
        <v>137</v>
      </c>
    </row>
    <row r="12" spans="1:8" ht="144" customHeight="1" x14ac:dyDescent="0.25">
      <c r="A12" s="60" t="s">
        <v>65</v>
      </c>
      <c r="B12" s="61" t="s">
        <v>73</v>
      </c>
      <c r="C12" s="26">
        <v>1.31</v>
      </c>
      <c r="D12" s="26">
        <v>1.45</v>
      </c>
      <c r="E12" s="221" t="s">
        <v>84</v>
      </c>
      <c r="F12" s="26">
        <v>1.47</v>
      </c>
      <c r="G12" s="26">
        <v>1.58</v>
      </c>
      <c r="H12" s="61" t="s">
        <v>138</v>
      </c>
    </row>
  </sheetData>
  <mergeCells count="11">
    <mergeCell ref="A2:H2"/>
    <mergeCell ref="A3:H3"/>
    <mergeCell ref="A4:H4"/>
    <mergeCell ref="A6:A8"/>
    <mergeCell ref="B6:B8"/>
    <mergeCell ref="C6:E6"/>
    <mergeCell ref="C7:D7"/>
    <mergeCell ref="E7:E8"/>
    <mergeCell ref="F6:H6"/>
    <mergeCell ref="F7:G7"/>
    <mergeCell ref="H7:H8"/>
  </mergeCells>
  <phoneticPr fontId="1" type="noConversion"/>
  <pageMargins left="0.75" right="0.75" top="1" bottom="1" header="0.5" footer="0.5"/>
  <pageSetup paperSize="9" scale="5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</sheetPr>
  <dimension ref="A1:H60"/>
  <sheetViews>
    <sheetView zoomScale="90" zoomScaleNormal="90" workbookViewId="0">
      <pane xSplit="2" ySplit="9" topLeftCell="C10" activePane="bottomRight" state="frozen"/>
      <selection activeCell="K27" sqref="K27"/>
      <selection pane="topRight" activeCell="K27" sqref="K27"/>
      <selection pane="bottomLeft" activeCell="K27" sqref="K27"/>
      <selection pane="bottomRight" activeCell="J16" sqref="J16"/>
    </sheetView>
  </sheetViews>
  <sheetFormatPr defaultRowHeight="12.75" outlineLevelRow="1" x14ac:dyDescent="0.2"/>
  <cols>
    <col min="1" max="1" width="3.7109375" style="1" customWidth="1"/>
    <col min="2" max="2" width="36.5703125" style="1" customWidth="1"/>
    <col min="3" max="4" width="17.85546875" style="1" customWidth="1"/>
    <col min="5" max="5" width="51.28515625" style="1" customWidth="1"/>
    <col min="6" max="7" width="17.85546875" style="1" customWidth="1"/>
    <col min="8" max="8" width="51.28515625" style="1" customWidth="1"/>
    <col min="9" max="16384" width="9.140625" style="1"/>
  </cols>
  <sheetData>
    <row r="1" spans="1:8" x14ac:dyDescent="0.2">
      <c r="A1" s="265"/>
      <c r="B1" s="265"/>
    </row>
    <row r="2" spans="1:8" ht="15.75" customHeight="1" x14ac:dyDescent="0.25">
      <c r="A2" s="274" t="s">
        <v>55</v>
      </c>
      <c r="B2" s="274"/>
      <c r="C2" s="274"/>
      <c r="D2" s="274"/>
      <c r="E2" s="274"/>
      <c r="F2" s="274"/>
      <c r="G2" s="274"/>
      <c r="H2" s="274"/>
    </row>
    <row r="3" spans="1:8" ht="15.75" x14ac:dyDescent="0.25">
      <c r="A3" s="275" t="s">
        <v>71</v>
      </c>
      <c r="B3" s="275"/>
      <c r="C3" s="275"/>
      <c r="D3" s="275"/>
      <c r="E3" s="275"/>
      <c r="F3" s="275"/>
      <c r="G3" s="275"/>
      <c r="H3" s="275"/>
    </row>
    <row r="4" spans="1:8" ht="15.75" x14ac:dyDescent="0.25">
      <c r="A4" s="275" t="s">
        <v>120</v>
      </c>
      <c r="B4" s="275"/>
      <c r="C4" s="275"/>
      <c r="D4" s="275"/>
      <c r="E4" s="275"/>
      <c r="F4" s="275"/>
      <c r="G4" s="275"/>
      <c r="H4" s="275"/>
    </row>
    <row r="5" spans="1:8" ht="15.75" customHeight="1" x14ac:dyDescent="0.2">
      <c r="A5" s="3"/>
      <c r="B5" s="3"/>
    </row>
    <row r="6" spans="1:8" ht="15.75" customHeight="1" x14ac:dyDescent="0.2">
      <c r="A6" s="3"/>
      <c r="B6" s="3"/>
      <c r="E6" s="27"/>
      <c r="H6" s="27" t="s">
        <v>44</v>
      </c>
    </row>
    <row r="7" spans="1:8" ht="18" customHeight="1" x14ac:dyDescent="0.2">
      <c r="A7" s="266" t="s">
        <v>0</v>
      </c>
      <c r="B7" s="266" t="s">
        <v>42</v>
      </c>
      <c r="C7" s="269" t="s">
        <v>81</v>
      </c>
      <c r="D7" s="270"/>
      <c r="E7" s="271"/>
      <c r="F7" s="269" t="s">
        <v>116</v>
      </c>
      <c r="G7" s="270"/>
      <c r="H7" s="271"/>
    </row>
    <row r="8" spans="1:8" ht="20.25" customHeight="1" x14ac:dyDescent="0.2">
      <c r="A8" s="267"/>
      <c r="B8" s="267"/>
      <c r="C8" s="272" t="s">
        <v>57</v>
      </c>
      <c r="D8" s="276"/>
      <c r="E8" s="266" t="s">
        <v>61</v>
      </c>
      <c r="F8" s="272" t="s">
        <v>57</v>
      </c>
      <c r="G8" s="276"/>
      <c r="H8" s="266" t="s">
        <v>61</v>
      </c>
    </row>
    <row r="9" spans="1:8" ht="20.25" customHeight="1" x14ac:dyDescent="0.2">
      <c r="A9" s="268"/>
      <c r="B9" s="268"/>
      <c r="C9" s="7" t="s">
        <v>51</v>
      </c>
      <c r="D9" s="6" t="s">
        <v>79</v>
      </c>
      <c r="E9" s="268"/>
      <c r="F9" s="7" t="s">
        <v>117</v>
      </c>
      <c r="G9" s="6" t="s">
        <v>118</v>
      </c>
      <c r="H9" s="268"/>
    </row>
    <row r="10" spans="1:8" ht="15" x14ac:dyDescent="0.2">
      <c r="A10" s="9">
        <v>1</v>
      </c>
      <c r="B10" s="10">
        <f>A10+1</f>
        <v>2</v>
      </c>
      <c r="C10" s="10">
        <f t="shared" ref="C10:H10" si="0">B10+1</f>
        <v>3</v>
      </c>
      <c r="D10" s="10">
        <f t="shared" si="0"/>
        <v>4</v>
      </c>
      <c r="E10" s="10">
        <f t="shared" si="0"/>
        <v>5</v>
      </c>
      <c r="F10" s="10">
        <f t="shared" si="0"/>
        <v>6</v>
      </c>
      <c r="G10" s="10">
        <f t="shared" si="0"/>
        <v>7</v>
      </c>
      <c r="H10" s="112">
        <f t="shared" si="0"/>
        <v>8</v>
      </c>
    </row>
    <row r="11" spans="1:8" ht="44.25" customHeight="1" x14ac:dyDescent="0.2">
      <c r="A11" s="106">
        <v>1</v>
      </c>
      <c r="B11" s="103" t="s">
        <v>69</v>
      </c>
      <c r="C11" s="104">
        <v>972.14</v>
      </c>
      <c r="D11" s="104">
        <v>1049.9100000000001</v>
      </c>
      <c r="E11" s="101" t="s">
        <v>114</v>
      </c>
      <c r="F11" s="104">
        <f>'[20]прил '!$G$22</f>
        <v>1067.76</v>
      </c>
      <c r="G11" s="104">
        <f>'[20]прил '!$H$22</f>
        <v>1153.18</v>
      </c>
      <c r="H11" s="55" t="s">
        <v>139</v>
      </c>
    </row>
    <row r="12" spans="1:8" s="2" customFormat="1" ht="18" customHeight="1" x14ac:dyDescent="0.2">
      <c r="A12" s="106">
        <v>2</v>
      </c>
      <c r="B12" s="103" t="s">
        <v>125</v>
      </c>
      <c r="C12" s="104"/>
      <c r="D12" s="104"/>
      <c r="E12" s="107"/>
      <c r="F12" s="108"/>
      <c r="G12" s="108"/>
      <c r="H12" s="231"/>
    </row>
    <row r="13" spans="1:8" s="2" customFormat="1" ht="14.25" customHeight="1" x14ac:dyDescent="0.2">
      <c r="A13" s="70"/>
      <c r="B13" s="57" t="s">
        <v>40</v>
      </c>
      <c r="C13" s="71">
        <v>1636.56</v>
      </c>
      <c r="D13" s="66">
        <v>1767.48</v>
      </c>
      <c r="E13" s="260" t="s">
        <v>86</v>
      </c>
      <c r="F13" s="236">
        <f>'[21]прил '!$J$22</f>
        <v>1797.53</v>
      </c>
      <c r="G13" s="237">
        <f>'[21]прил '!$K$22</f>
        <v>1887.41</v>
      </c>
      <c r="H13" s="260" t="s">
        <v>141</v>
      </c>
    </row>
    <row r="14" spans="1:8" s="2" customFormat="1" ht="14.25" customHeight="1" x14ac:dyDescent="0.2">
      <c r="A14" s="72"/>
      <c r="B14" s="58" t="s">
        <v>2</v>
      </c>
      <c r="C14" s="67">
        <v>1309.25</v>
      </c>
      <c r="D14" s="43">
        <v>1413.99</v>
      </c>
      <c r="E14" s="258"/>
      <c r="F14" s="238">
        <f>'[21]прил '!$J$25</f>
        <v>1438.03</v>
      </c>
      <c r="G14" s="239">
        <f>'[21]прил '!$K$25</f>
        <v>1509.93</v>
      </c>
      <c r="H14" s="258"/>
    </row>
    <row r="15" spans="1:8" s="2" customFormat="1" ht="14.25" customHeight="1" outlineLevel="1" x14ac:dyDescent="0.2">
      <c r="A15" s="72"/>
      <c r="B15" s="58" t="s">
        <v>54</v>
      </c>
      <c r="C15" s="67">
        <v>1309.25</v>
      </c>
      <c r="D15" s="43">
        <v>1413.99</v>
      </c>
      <c r="E15" s="261"/>
      <c r="F15" s="238">
        <f>'[21]прил '!$J$28</f>
        <v>1438.03</v>
      </c>
      <c r="G15" s="239">
        <f>'[21]прил '!$K$28</f>
        <v>1509.93</v>
      </c>
      <c r="H15" s="261"/>
    </row>
    <row r="16" spans="1:8" s="2" customFormat="1" ht="14.25" customHeight="1" outlineLevel="1" x14ac:dyDescent="0.2">
      <c r="A16" s="109"/>
      <c r="B16" s="58" t="s">
        <v>7</v>
      </c>
      <c r="C16" s="67">
        <v>1181.8399999999999</v>
      </c>
      <c r="D16" s="43">
        <v>1276.3900000000001</v>
      </c>
      <c r="E16" s="302" t="s">
        <v>85</v>
      </c>
      <c r="F16" s="238">
        <f>'[22]прил '!$J$22</f>
        <v>1298.0899999999999</v>
      </c>
      <c r="G16" s="239">
        <f>'[22]прил '!$K$22</f>
        <v>1362.99</v>
      </c>
      <c r="H16" s="306" t="s">
        <v>142</v>
      </c>
    </row>
    <row r="17" spans="1:8" s="2" customFormat="1" ht="14.25" customHeight="1" outlineLevel="1" x14ac:dyDescent="0.2">
      <c r="A17" s="109"/>
      <c r="B17" s="58" t="s">
        <v>9</v>
      </c>
      <c r="C17" s="67">
        <v>1181.8399999999999</v>
      </c>
      <c r="D17" s="43">
        <v>1276.3900000000001</v>
      </c>
      <c r="E17" s="302"/>
      <c r="F17" s="238">
        <f>'[22]прил '!$J$25</f>
        <v>1298.0899999999999</v>
      </c>
      <c r="G17" s="239">
        <f>'[22]прил '!$K$25</f>
        <v>1362.99</v>
      </c>
      <c r="H17" s="306"/>
    </row>
    <row r="18" spans="1:8" s="2" customFormat="1" ht="14.25" customHeight="1" outlineLevel="1" x14ac:dyDescent="0.2">
      <c r="A18" s="75"/>
      <c r="B18" s="58" t="s">
        <v>6</v>
      </c>
      <c r="C18" s="67">
        <v>1402.77</v>
      </c>
      <c r="D18" s="43">
        <v>1514.99</v>
      </c>
      <c r="E18" s="302"/>
      <c r="F18" s="238">
        <f>'[22]прил '!$J$28</f>
        <v>1540.75</v>
      </c>
      <c r="G18" s="239">
        <f>'[22]прил '!$K$28</f>
        <v>1617.79</v>
      </c>
      <c r="H18" s="306"/>
    </row>
    <row r="19" spans="1:8" s="2" customFormat="1" ht="14.25" customHeight="1" outlineLevel="1" x14ac:dyDescent="0.2">
      <c r="A19" s="72"/>
      <c r="B19" s="58" t="s">
        <v>4</v>
      </c>
      <c r="C19" s="67">
        <v>1181.8399999999999</v>
      </c>
      <c r="D19" s="43">
        <v>1276.3900000000001</v>
      </c>
      <c r="E19" s="302"/>
      <c r="F19" s="238">
        <f>'[22]прил '!$J$31</f>
        <v>1298.0899999999999</v>
      </c>
      <c r="G19" s="239">
        <f>'[22]прил '!$K$31</f>
        <v>1362.99</v>
      </c>
      <c r="H19" s="306"/>
    </row>
    <row r="20" spans="1:8" ht="14.25" customHeight="1" x14ac:dyDescent="0.2">
      <c r="A20" s="72"/>
      <c r="B20" s="58" t="s">
        <v>8</v>
      </c>
      <c r="C20" s="67">
        <v>1181.8399999999999</v>
      </c>
      <c r="D20" s="43">
        <v>1276.3900000000001</v>
      </c>
      <c r="E20" s="302"/>
      <c r="F20" s="238">
        <f>'[22]прил '!$J$34</f>
        <v>1298.0899999999999</v>
      </c>
      <c r="G20" s="239">
        <f>'[22]прил '!$K$34</f>
        <v>1362.99</v>
      </c>
      <c r="H20" s="306"/>
    </row>
    <row r="21" spans="1:8" ht="14.25" customHeight="1" x14ac:dyDescent="0.2">
      <c r="A21" s="75"/>
      <c r="B21" s="58" t="s">
        <v>10</v>
      </c>
      <c r="C21" s="8" t="s">
        <v>88</v>
      </c>
      <c r="D21" s="46" t="s">
        <v>88</v>
      </c>
      <c r="E21" s="312"/>
      <c r="F21" s="8" t="s">
        <v>88</v>
      </c>
      <c r="G21" s="46" t="s">
        <v>88</v>
      </c>
      <c r="H21" s="321"/>
    </row>
    <row r="22" spans="1:8" ht="14.25" customHeight="1" x14ac:dyDescent="0.2">
      <c r="A22" s="72"/>
      <c r="B22" s="58" t="s">
        <v>11</v>
      </c>
      <c r="C22" s="8" t="s">
        <v>88</v>
      </c>
      <c r="D22" s="46" t="s">
        <v>88</v>
      </c>
      <c r="E22" s="312"/>
      <c r="F22" s="8" t="s">
        <v>88</v>
      </c>
      <c r="G22" s="46" t="s">
        <v>88</v>
      </c>
      <c r="H22" s="321"/>
    </row>
    <row r="23" spans="1:8" ht="14.25" customHeight="1" x14ac:dyDescent="0.2">
      <c r="A23" s="72"/>
      <c r="B23" s="58" t="s">
        <v>12</v>
      </c>
      <c r="C23" s="8" t="s">
        <v>88</v>
      </c>
      <c r="D23" s="46" t="s">
        <v>88</v>
      </c>
      <c r="E23" s="312"/>
      <c r="F23" s="8" t="s">
        <v>88</v>
      </c>
      <c r="G23" s="46" t="s">
        <v>88</v>
      </c>
      <c r="H23" s="321"/>
    </row>
    <row r="24" spans="1:8" ht="14.25" customHeight="1" x14ac:dyDescent="0.2">
      <c r="A24" s="110"/>
      <c r="B24" s="102" t="s">
        <v>77</v>
      </c>
      <c r="C24" s="8" t="s">
        <v>88</v>
      </c>
      <c r="D24" s="46" t="s">
        <v>88</v>
      </c>
      <c r="E24" s="313"/>
      <c r="F24" s="8" t="s">
        <v>88</v>
      </c>
      <c r="G24" s="46" t="s">
        <v>88</v>
      </c>
      <c r="H24" s="291"/>
    </row>
    <row r="25" spans="1:8" s="2" customFormat="1" ht="14.25" customHeight="1" x14ac:dyDescent="0.2">
      <c r="A25" s="76"/>
      <c r="B25" s="59" t="s">
        <v>13</v>
      </c>
      <c r="C25" s="16" t="s">
        <v>88</v>
      </c>
      <c r="D25" s="18" t="s">
        <v>88</v>
      </c>
      <c r="E25" s="314"/>
      <c r="F25" s="16" t="s">
        <v>88</v>
      </c>
      <c r="G25" s="18" t="s">
        <v>88</v>
      </c>
      <c r="H25" s="322"/>
    </row>
    <row r="26" spans="1:8" s="2" customFormat="1" ht="18" customHeight="1" x14ac:dyDescent="0.25">
      <c r="A26" s="5">
        <v>3</v>
      </c>
      <c r="B26" s="33" t="s">
        <v>47</v>
      </c>
      <c r="C26" s="40"/>
      <c r="D26" s="40"/>
      <c r="E26" s="49"/>
      <c r="F26" s="222"/>
      <c r="G26" s="222"/>
      <c r="H26" s="232"/>
    </row>
    <row r="27" spans="1:8" ht="14.25" customHeight="1" x14ac:dyDescent="0.2">
      <c r="A27" s="12"/>
      <c r="B27" s="32" t="s">
        <v>35</v>
      </c>
      <c r="C27" s="17" t="s">
        <v>88</v>
      </c>
      <c r="D27" s="15" t="s">
        <v>88</v>
      </c>
      <c r="E27" s="315"/>
      <c r="F27" s="17" t="s">
        <v>88</v>
      </c>
      <c r="G27" s="15" t="s">
        <v>88</v>
      </c>
      <c r="H27" s="323"/>
    </row>
    <row r="28" spans="1:8" s="2" customFormat="1" ht="14.25" customHeight="1" x14ac:dyDescent="0.2">
      <c r="A28" s="12"/>
      <c r="B28" s="34" t="s">
        <v>37</v>
      </c>
      <c r="C28" s="8" t="s">
        <v>88</v>
      </c>
      <c r="D28" s="46" t="s">
        <v>88</v>
      </c>
      <c r="E28" s="316"/>
      <c r="F28" s="8" t="s">
        <v>88</v>
      </c>
      <c r="G28" s="46" t="s">
        <v>88</v>
      </c>
      <c r="H28" s="324"/>
    </row>
    <row r="29" spans="1:8" s="4" customFormat="1" ht="14.25" customHeight="1" x14ac:dyDescent="0.2">
      <c r="A29" s="12"/>
      <c r="B29" s="32" t="s">
        <v>38</v>
      </c>
      <c r="C29" s="8" t="s">
        <v>88</v>
      </c>
      <c r="D29" s="46" t="s">
        <v>88</v>
      </c>
      <c r="E29" s="316"/>
      <c r="F29" s="8" t="s">
        <v>88</v>
      </c>
      <c r="G29" s="46" t="s">
        <v>88</v>
      </c>
      <c r="H29" s="324"/>
    </row>
    <row r="30" spans="1:8" s="2" customFormat="1" ht="14.25" customHeight="1" x14ac:dyDescent="0.2">
      <c r="A30" s="13"/>
      <c r="B30" s="34" t="s">
        <v>36</v>
      </c>
      <c r="C30" s="8" t="s">
        <v>88</v>
      </c>
      <c r="D30" s="46" t="s">
        <v>88</v>
      </c>
      <c r="E30" s="316"/>
      <c r="F30" s="8" t="s">
        <v>88</v>
      </c>
      <c r="G30" s="46" t="s">
        <v>88</v>
      </c>
      <c r="H30" s="324"/>
    </row>
    <row r="31" spans="1:8" ht="14.25" customHeight="1" x14ac:dyDescent="0.2">
      <c r="A31" s="13"/>
      <c r="B31" s="34" t="s">
        <v>39</v>
      </c>
      <c r="C31" s="8" t="s">
        <v>88</v>
      </c>
      <c r="D31" s="46" t="s">
        <v>88</v>
      </c>
      <c r="E31" s="316"/>
      <c r="F31" s="8" t="s">
        <v>88</v>
      </c>
      <c r="G31" s="46" t="s">
        <v>88</v>
      </c>
      <c r="H31" s="324"/>
    </row>
    <row r="32" spans="1:8" ht="15" x14ac:dyDescent="0.2">
      <c r="A32" s="13"/>
      <c r="B32" s="34" t="s">
        <v>41</v>
      </c>
      <c r="C32" s="8" t="s">
        <v>88</v>
      </c>
      <c r="D32" s="46" t="s">
        <v>88</v>
      </c>
      <c r="E32" s="317"/>
      <c r="F32" s="8" t="s">
        <v>88</v>
      </c>
      <c r="G32" s="46" t="s">
        <v>88</v>
      </c>
      <c r="H32" s="325"/>
    </row>
    <row r="33" spans="1:8" ht="18" customHeight="1" x14ac:dyDescent="0.25">
      <c r="A33" s="5">
        <v>4</v>
      </c>
      <c r="B33" s="33" t="s">
        <v>126</v>
      </c>
      <c r="C33" s="40"/>
      <c r="D33" s="40"/>
      <c r="E33" s="49"/>
      <c r="F33" s="222"/>
      <c r="G33" s="222"/>
      <c r="H33" s="232"/>
    </row>
    <row r="34" spans="1:8" ht="15" customHeight="1" x14ac:dyDescent="0.2">
      <c r="A34" s="11"/>
      <c r="B34" s="32" t="s">
        <v>14</v>
      </c>
      <c r="C34" s="17" t="s">
        <v>88</v>
      </c>
      <c r="D34" s="15" t="s">
        <v>88</v>
      </c>
      <c r="E34" s="331"/>
      <c r="F34" s="244" t="s">
        <v>88</v>
      </c>
      <c r="G34" s="240" t="s">
        <v>88</v>
      </c>
      <c r="H34" s="294"/>
    </row>
    <row r="35" spans="1:8" ht="15" x14ac:dyDescent="0.2">
      <c r="A35" s="13"/>
      <c r="B35" s="34" t="s">
        <v>15</v>
      </c>
      <c r="C35" s="8" t="s">
        <v>88</v>
      </c>
      <c r="D35" s="46" t="s">
        <v>88</v>
      </c>
      <c r="E35" s="332"/>
      <c r="F35" s="245" t="s">
        <v>88</v>
      </c>
      <c r="G35" s="241" t="s">
        <v>88</v>
      </c>
      <c r="H35" s="292"/>
    </row>
    <row r="36" spans="1:8" ht="15" x14ac:dyDescent="0.2">
      <c r="A36" s="13"/>
      <c r="B36" s="34" t="s">
        <v>16</v>
      </c>
      <c r="C36" s="8" t="s">
        <v>88</v>
      </c>
      <c r="D36" s="46" t="s">
        <v>88</v>
      </c>
      <c r="E36" s="332"/>
      <c r="F36" s="245" t="s">
        <v>88</v>
      </c>
      <c r="G36" s="241" t="s">
        <v>88</v>
      </c>
      <c r="H36" s="292"/>
    </row>
    <row r="37" spans="1:8" ht="15" x14ac:dyDescent="0.2">
      <c r="A37" s="13"/>
      <c r="B37" s="34" t="s">
        <v>17</v>
      </c>
      <c r="C37" s="8" t="s">
        <v>88</v>
      </c>
      <c r="D37" s="46" t="s">
        <v>88</v>
      </c>
      <c r="E37" s="332"/>
      <c r="F37" s="245" t="s">
        <v>88</v>
      </c>
      <c r="G37" s="241" t="s">
        <v>88</v>
      </c>
      <c r="H37" s="292"/>
    </row>
    <row r="38" spans="1:8" ht="15" x14ac:dyDescent="0.2">
      <c r="A38" s="13"/>
      <c r="B38" s="34" t="s">
        <v>70</v>
      </c>
      <c r="C38" s="8" t="s">
        <v>88</v>
      </c>
      <c r="D38" s="46" t="s">
        <v>88</v>
      </c>
      <c r="E38" s="332"/>
      <c r="F38" s="245" t="s">
        <v>88</v>
      </c>
      <c r="G38" s="241" t="s">
        <v>88</v>
      </c>
      <c r="H38" s="292"/>
    </row>
    <row r="39" spans="1:8" ht="15" x14ac:dyDescent="0.2">
      <c r="A39" s="13"/>
      <c r="B39" s="34" t="s">
        <v>18</v>
      </c>
      <c r="C39" s="8" t="s">
        <v>88</v>
      </c>
      <c r="D39" s="46" t="s">
        <v>88</v>
      </c>
      <c r="E39" s="332"/>
      <c r="F39" s="245" t="s">
        <v>88</v>
      </c>
      <c r="G39" s="241" t="s">
        <v>88</v>
      </c>
      <c r="H39" s="292"/>
    </row>
    <row r="40" spans="1:8" ht="15" x14ac:dyDescent="0.2">
      <c r="A40" s="13"/>
      <c r="B40" s="34" t="s">
        <v>46</v>
      </c>
      <c r="C40" s="8" t="s">
        <v>88</v>
      </c>
      <c r="D40" s="46" t="s">
        <v>88</v>
      </c>
      <c r="E40" s="332"/>
      <c r="F40" s="245" t="s">
        <v>88</v>
      </c>
      <c r="G40" s="241" t="s">
        <v>88</v>
      </c>
      <c r="H40" s="292"/>
    </row>
    <row r="41" spans="1:8" ht="15" x14ac:dyDescent="0.2">
      <c r="A41" s="39"/>
      <c r="B41" s="35" t="s">
        <v>45</v>
      </c>
      <c r="C41" s="16" t="s">
        <v>88</v>
      </c>
      <c r="D41" s="18" t="s">
        <v>88</v>
      </c>
      <c r="E41" s="333"/>
      <c r="F41" s="246" t="s">
        <v>88</v>
      </c>
      <c r="G41" s="242" t="s">
        <v>88</v>
      </c>
      <c r="H41" s="293"/>
    </row>
    <row r="42" spans="1:8" ht="18" customHeight="1" x14ac:dyDescent="0.25">
      <c r="A42" s="5">
        <v>5</v>
      </c>
      <c r="B42" s="103" t="s">
        <v>127</v>
      </c>
      <c r="C42" s="104"/>
      <c r="D42" s="40"/>
      <c r="E42" s="51"/>
      <c r="F42" s="222"/>
      <c r="G42" s="222"/>
      <c r="H42" s="233"/>
    </row>
    <row r="43" spans="1:8" ht="28.5" customHeight="1" x14ac:dyDescent="0.2">
      <c r="A43" s="14"/>
      <c r="B43" s="57" t="s">
        <v>19</v>
      </c>
      <c r="C43" s="71">
        <v>1238.7</v>
      </c>
      <c r="D43" s="15">
        <v>1337.8</v>
      </c>
      <c r="E43" s="92" t="s">
        <v>87</v>
      </c>
      <c r="F43" s="17">
        <f>[23]прил!$K$22</f>
        <v>1360.54</v>
      </c>
      <c r="G43" s="15">
        <f>[23]прил!$L$22</f>
        <v>1428.57</v>
      </c>
      <c r="H43" s="235" t="s">
        <v>140</v>
      </c>
    </row>
    <row r="44" spans="1:8" ht="15" hidden="1" customHeight="1" x14ac:dyDescent="0.2">
      <c r="A44" s="13"/>
      <c r="B44" s="58" t="s">
        <v>20</v>
      </c>
      <c r="C44" s="67"/>
      <c r="D44" s="8"/>
      <c r="E44" s="334"/>
      <c r="F44" s="223"/>
      <c r="G44" s="223"/>
      <c r="H44" s="326"/>
    </row>
    <row r="45" spans="1:8" ht="15" hidden="1" customHeight="1" x14ac:dyDescent="0.2">
      <c r="A45" s="13"/>
      <c r="B45" s="58" t="s">
        <v>21</v>
      </c>
      <c r="C45" s="67"/>
      <c r="D45" s="8"/>
      <c r="E45" s="334"/>
      <c r="F45" s="223"/>
      <c r="G45" s="223"/>
      <c r="H45" s="326"/>
    </row>
    <row r="46" spans="1:8" ht="15" hidden="1" customHeight="1" x14ac:dyDescent="0.2">
      <c r="A46" s="13"/>
      <c r="B46" s="58" t="s">
        <v>22</v>
      </c>
      <c r="C46" s="67"/>
      <c r="D46" s="8"/>
      <c r="E46" s="334"/>
      <c r="F46" s="223"/>
      <c r="G46" s="223"/>
      <c r="H46" s="326"/>
    </row>
    <row r="47" spans="1:8" ht="15" hidden="1" customHeight="1" x14ac:dyDescent="0.2">
      <c r="A47" s="13"/>
      <c r="B47" s="58" t="s">
        <v>23</v>
      </c>
      <c r="C47" s="67"/>
      <c r="D47" s="8"/>
      <c r="E47" s="334"/>
      <c r="F47" s="223"/>
      <c r="G47" s="223"/>
      <c r="H47" s="326"/>
    </row>
    <row r="48" spans="1:8" ht="15" hidden="1" customHeight="1" x14ac:dyDescent="0.2">
      <c r="A48" s="39"/>
      <c r="B48" s="59" t="s">
        <v>24</v>
      </c>
      <c r="C48" s="105"/>
      <c r="D48" s="16"/>
      <c r="E48" s="335"/>
      <c r="F48" s="224"/>
      <c r="G48" s="224"/>
      <c r="H48" s="327"/>
    </row>
    <row r="49" spans="1:8" ht="18" customHeight="1" x14ac:dyDescent="0.25">
      <c r="A49" s="5">
        <v>6</v>
      </c>
      <c r="B49" s="103" t="s">
        <v>128</v>
      </c>
      <c r="C49" s="104"/>
      <c r="D49" s="40"/>
      <c r="E49" s="49"/>
      <c r="F49" s="222"/>
      <c r="G49" s="222"/>
      <c r="H49" s="232"/>
    </row>
    <row r="50" spans="1:8" ht="15" customHeight="1" x14ac:dyDescent="0.2">
      <c r="A50" s="14"/>
      <c r="B50" s="57" t="s">
        <v>25</v>
      </c>
      <c r="C50" s="71" t="s">
        <v>88</v>
      </c>
      <c r="D50" s="15" t="s">
        <v>88</v>
      </c>
      <c r="E50" s="336"/>
      <c r="F50" s="71" t="s">
        <v>88</v>
      </c>
      <c r="G50" s="15" t="s">
        <v>88</v>
      </c>
      <c r="H50" s="328"/>
    </row>
    <row r="51" spans="1:8" ht="15" x14ac:dyDescent="0.2">
      <c r="A51" s="13"/>
      <c r="B51" s="34" t="s">
        <v>26</v>
      </c>
      <c r="C51" s="8" t="s">
        <v>88</v>
      </c>
      <c r="D51" s="46" t="s">
        <v>88</v>
      </c>
      <c r="E51" s="337"/>
      <c r="F51" s="8" t="s">
        <v>88</v>
      </c>
      <c r="G51" s="46" t="s">
        <v>88</v>
      </c>
      <c r="H51" s="329"/>
    </row>
    <row r="52" spans="1:8" ht="15" x14ac:dyDescent="0.2">
      <c r="A52" s="13"/>
      <c r="B52" s="34" t="s">
        <v>34</v>
      </c>
      <c r="C52" s="8" t="s">
        <v>88</v>
      </c>
      <c r="D52" s="46" t="s">
        <v>88</v>
      </c>
      <c r="E52" s="337"/>
      <c r="F52" s="8" t="s">
        <v>88</v>
      </c>
      <c r="G52" s="46" t="s">
        <v>88</v>
      </c>
      <c r="H52" s="329"/>
    </row>
    <row r="53" spans="1:8" ht="15" x14ac:dyDescent="0.2">
      <c r="A53" s="39"/>
      <c r="B53" s="35" t="s">
        <v>27</v>
      </c>
      <c r="C53" s="16" t="s">
        <v>88</v>
      </c>
      <c r="D53" s="18" t="s">
        <v>88</v>
      </c>
      <c r="E53" s="338"/>
      <c r="F53" s="16" t="s">
        <v>88</v>
      </c>
      <c r="G53" s="18" t="s">
        <v>88</v>
      </c>
      <c r="H53" s="330"/>
    </row>
    <row r="54" spans="1:8" ht="18" customHeight="1" x14ac:dyDescent="0.2">
      <c r="A54" s="5">
        <v>7</v>
      </c>
      <c r="B54" s="33" t="s">
        <v>48</v>
      </c>
      <c r="C54" s="40"/>
      <c r="D54" s="40"/>
      <c r="E54" s="52"/>
      <c r="F54" s="222"/>
      <c r="G54" s="243"/>
      <c r="H54" s="234"/>
    </row>
    <row r="55" spans="1:8" ht="15" customHeight="1" x14ac:dyDescent="0.2">
      <c r="A55" s="14"/>
      <c r="B55" s="38" t="s">
        <v>28</v>
      </c>
      <c r="C55" s="17" t="s">
        <v>88</v>
      </c>
      <c r="D55" s="15" t="s">
        <v>88</v>
      </c>
      <c r="E55" s="309"/>
      <c r="F55" s="17" t="s">
        <v>88</v>
      </c>
      <c r="G55" s="15" t="s">
        <v>88</v>
      </c>
      <c r="H55" s="318"/>
    </row>
    <row r="56" spans="1:8" ht="15" x14ac:dyDescent="0.2">
      <c r="A56" s="13"/>
      <c r="B56" s="34" t="s">
        <v>29</v>
      </c>
      <c r="C56" s="8" t="s">
        <v>88</v>
      </c>
      <c r="D56" s="46" t="s">
        <v>88</v>
      </c>
      <c r="E56" s="310"/>
      <c r="F56" s="8" t="s">
        <v>88</v>
      </c>
      <c r="G56" s="46" t="s">
        <v>88</v>
      </c>
      <c r="H56" s="319"/>
    </row>
    <row r="57" spans="1:8" ht="15" x14ac:dyDescent="0.2">
      <c r="A57" s="13"/>
      <c r="B57" s="34" t="s">
        <v>30</v>
      </c>
      <c r="C57" s="8" t="s">
        <v>88</v>
      </c>
      <c r="D57" s="46" t="s">
        <v>88</v>
      </c>
      <c r="E57" s="310"/>
      <c r="F57" s="8" t="s">
        <v>88</v>
      </c>
      <c r="G57" s="46" t="s">
        <v>88</v>
      </c>
      <c r="H57" s="319"/>
    </row>
    <row r="58" spans="1:8" ht="15" x14ac:dyDescent="0.2">
      <c r="A58" s="13"/>
      <c r="B58" s="34" t="s">
        <v>33</v>
      </c>
      <c r="C58" s="8" t="s">
        <v>88</v>
      </c>
      <c r="D58" s="46" t="s">
        <v>88</v>
      </c>
      <c r="E58" s="310"/>
      <c r="F58" s="8" t="s">
        <v>88</v>
      </c>
      <c r="G58" s="46" t="s">
        <v>88</v>
      </c>
      <c r="H58" s="319"/>
    </row>
    <row r="59" spans="1:8" ht="15" x14ac:dyDescent="0.2">
      <c r="A59" s="13"/>
      <c r="B59" s="34" t="s">
        <v>31</v>
      </c>
      <c r="C59" s="8" t="s">
        <v>88</v>
      </c>
      <c r="D59" s="46" t="s">
        <v>88</v>
      </c>
      <c r="E59" s="310"/>
      <c r="F59" s="8" t="s">
        <v>88</v>
      </c>
      <c r="G59" s="46" t="s">
        <v>88</v>
      </c>
      <c r="H59" s="319"/>
    </row>
    <row r="60" spans="1:8" ht="15" x14ac:dyDescent="0.2">
      <c r="A60" s="39"/>
      <c r="B60" s="35" t="s">
        <v>32</v>
      </c>
      <c r="C60" s="16" t="s">
        <v>88</v>
      </c>
      <c r="D60" s="18" t="s">
        <v>88</v>
      </c>
      <c r="E60" s="311"/>
      <c r="F60" s="16" t="s">
        <v>88</v>
      </c>
      <c r="G60" s="18" t="s">
        <v>88</v>
      </c>
      <c r="H60" s="320"/>
    </row>
  </sheetData>
  <mergeCells count="28">
    <mergeCell ref="A1:B1"/>
    <mergeCell ref="A7:A9"/>
    <mergeCell ref="B7:B9"/>
    <mergeCell ref="C7:E7"/>
    <mergeCell ref="C8:D8"/>
    <mergeCell ref="E8:E9"/>
    <mergeCell ref="A2:H2"/>
    <mergeCell ref="A3:H3"/>
    <mergeCell ref="A4:H4"/>
    <mergeCell ref="F7:H7"/>
    <mergeCell ref="F8:G8"/>
    <mergeCell ref="H8:H9"/>
    <mergeCell ref="E55:E60"/>
    <mergeCell ref="E16:E20"/>
    <mergeCell ref="E21:E25"/>
    <mergeCell ref="E27:E32"/>
    <mergeCell ref="H13:H15"/>
    <mergeCell ref="E13:E15"/>
    <mergeCell ref="H55:H60"/>
    <mergeCell ref="H21:H25"/>
    <mergeCell ref="H27:H32"/>
    <mergeCell ref="H34:H41"/>
    <mergeCell ref="H44:H48"/>
    <mergeCell ref="H50:H53"/>
    <mergeCell ref="H16:H20"/>
    <mergeCell ref="E34:E41"/>
    <mergeCell ref="E44:E48"/>
    <mergeCell ref="E50:E5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ХВС</vt:lpstr>
      <vt:lpstr>ГВС</vt:lpstr>
      <vt:lpstr>ВО</vt:lpstr>
      <vt:lpstr>ТЭ </vt:lpstr>
      <vt:lpstr>ТПТ</vt:lpstr>
      <vt:lpstr>ЭЭ</vt:lpstr>
      <vt:lpstr>ТКО</vt:lpstr>
      <vt:lpstr>ВО!Заголовки_для_печати</vt:lpstr>
      <vt:lpstr>ХВС!Заголовки_для_печати</vt:lpstr>
      <vt:lpstr>ГВС!Область_печати</vt:lpstr>
      <vt:lpstr>ТКО!Область_печати</vt:lpstr>
      <vt:lpstr>'ТЭ '!Область_печати</vt:lpstr>
      <vt:lpstr>ХВС!Область_печати</vt:lpstr>
    </vt:vector>
  </TitlesOfParts>
  <Company>FST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Vosipov</dc:creator>
  <cp:lastModifiedBy>Сударинена Ольга Сергеевна</cp:lastModifiedBy>
  <cp:lastPrinted>2026-04-13T22:05:41Z</cp:lastPrinted>
  <dcterms:created xsi:type="dcterms:W3CDTF">2006-01-10T14:00:06Z</dcterms:created>
  <dcterms:modified xsi:type="dcterms:W3CDTF">2026-04-13T22:06:01Z</dcterms:modified>
</cp:coreProperties>
</file>