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255" yWindow="0" windowWidth="18585" windowHeight="11865" tabRatio="723" activeTab="4"/>
  </bookViews>
  <sheets>
    <sheet name="раздел 1" sheetId="18" r:id="rId1"/>
    <sheet name="раздел 2" sheetId="13" r:id="rId2"/>
    <sheet name="раздел 3" sheetId="19" r:id="rId3"/>
    <sheet name="раздел 4" sheetId="24" r:id="rId4"/>
    <sheet name="Раздел 5" sheetId="2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A1000000">#REF!</definedName>
    <definedName name="__A300000">#REF!</definedName>
    <definedName name="__A500104">#REF!</definedName>
    <definedName name="__A68000">#REF!</definedName>
    <definedName name="__A69000">#REF!</definedName>
    <definedName name="_A1000000">#REF!</definedName>
    <definedName name="_A300000">#REF!</definedName>
    <definedName name="_A500104">#REF!</definedName>
    <definedName name="_A68000">#REF!</definedName>
    <definedName name="_A69000">#REF!</definedName>
    <definedName name="Act">[1]ИД!$B$611:$B$655</definedName>
    <definedName name="auto1">'[1]ПП Лаврентия'!$B$5:$B$84</definedName>
    <definedName name="auto2">'[1]ПП Лорино'!$B$5:$B$49</definedName>
    <definedName name="auto3">'[1]ПП Уэлен'!$B$5:$B$34</definedName>
    <definedName name="auto4">'[1]ПП Нешкан'!$B$5:$B$34</definedName>
    <definedName name="auto5">'[1]ПП Энурмино'!$B$5:$B$34</definedName>
    <definedName name="auto6">'[1]ПП Инчоун'!$B$5:$B$34</definedName>
    <definedName name="eat">[1]ОТ!$B$11:$B$13</definedName>
    <definedName name="ElekBase">[2]PP_elektro!$A$3:$K$603</definedName>
    <definedName name="Gost">[1]ИД!$B$448:$B$452</definedName>
    <definedName name="GrPotr">[3]ID_Obch!$B$3:$B$15</definedName>
    <definedName name="Id">[4]ID_Voda!$B$4:$AH$44</definedName>
    <definedName name="napr">[1]ИД!$D$611:$D$636</definedName>
    <definedName name="ProchBase">[5]PP_prochie!$A$3:$N$603</definedName>
    <definedName name="StokiBase">[2]PP_stoki!$A$3:$O$603</definedName>
    <definedName name="SvalkaBase">[2]PP_svalka!$A$3:$M$603</definedName>
    <definedName name="tar">[1]ИД!$B$502:$B$508</definedName>
    <definedName name="TboBase">[2]PP_tbo!$A$3:$N$603</definedName>
    <definedName name="TeploBase">[2]PP_otopl!$A$3:$J$603</definedName>
    <definedName name="VodaBase">'[2]PP Voda'!$A$3:$W$603</definedName>
    <definedName name="взносы">#REF!</definedName>
    <definedName name="ЕСН">#REF!</definedName>
    <definedName name="_xlnm.Print_Area" localSheetId="1">'раздел 2'!$A$1:$C$36</definedName>
    <definedName name="_xlnm.Print_Area" localSheetId="2">'раздел 3'!$A$1:$I$26</definedName>
    <definedName name="_xlnm.Print_Area" localSheetId="4">'Раздел 5'!$A$1:$G$20</definedName>
    <definedName name="процент">#REF!</definedName>
    <definedName name="страховой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</definedNames>
  <calcPr calcId="145621"/>
</workbook>
</file>

<file path=xl/calcChain.xml><?xml version="1.0" encoding="utf-8"?>
<calcChain xmlns="http://schemas.openxmlformats.org/spreadsheetml/2006/main">
  <c r="J20" i="20" l="1"/>
  <c r="J19" i="20"/>
  <c r="J18" i="20"/>
  <c r="J16" i="20"/>
  <c r="J12" i="20"/>
  <c r="I10" i="20"/>
  <c r="H10" i="20"/>
  <c r="J9" i="20"/>
  <c r="J8" i="20"/>
  <c r="I7" i="20"/>
  <c r="H7" i="20"/>
  <c r="H7" i="24"/>
  <c r="J7" i="20" l="1"/>
  <c r="F19" i="20"/>
  <c r="G17" i="13" l="1"/>
  <c r="G22" i="13"/>
  <c r="D14" i="13" l="1"/>
  <c r="H6" i="24" l="1"/>
  <c r="I6" i="24" s="1"/>
  <c r="G35" i="13" l="1"/>
  <c r="F34" i="13"/>
  <c r="E34" i="13"/>
  <c r="G32" i="13"/>
  <c r="G31" i="13"/>
  <c r="F31" i="13"/>
  <c r="E31" i="13"/>
  <c r="G30" i="13"/>
  <c r="G29" i="13"/>
  <c r="G28" i="13" s="1"/>
  <c r="F28" i="13"/>
  <c r="E28" i="13"/>
  <c r="G25" i="13"/>
  <c r="G24" i="13" s="1"/>
  <c r="F25" i="13"/>
  <c r="E25" i="13"/>
  <c r="D25" i="13"/>
  <c r="D24" i="13" s="1"/>
  <c r="D23" i="13" s="1"/>
  <c r="G21" i="13"/>
  <c r="G18" i="13"/>
  <c r="F18" i="13"/>
  <c r="E18" i="13"/>
  <c r="G15" i="13"/>
  <c r="G14" i="13" s="1"/>
  <c r="D17" i="13"/>
  <c r="D22" i="13" s="1"/>
  <c r="F14" i="13"/>
  <c r="E14" i="13"/>
  <c r="G9" i="13"/>
  <c r="F8" i="13"/>
  <c r="F13" i="13" s="1"/>
  <c r="E8" i="13"/>
  <c r="E13" i="13" s="1"/>
  <c r="E24" i="13" l="1"/>
  <c r="E23" i="13" s="1"/>
  <c r="F24" i="13"/>
  <c r="F23" i="13" s="1"/>
  <c r="E17" i="13"/>
  <c r="G8" i="13"/>
  <c r="E22" i="13"/>
  <c r="F17" i="13"/>
  <c r="F22" i="13" s="1"/>
  <c r="G34" i="13"/>
  <c r="G23" i="13" s="1"/>
  <c r="G13" i="13" l="1"/>
  <c r="E20" i="20"/>
  <c r="E18" i="20" s="1"/>
  <c r="F9" i="20"/>
  <c r="F20" i="20"/>
  <c r="F12" i="20"/>
  <c r="F8" i="20"/>
  <c r="E10" i="20" l="1"/>
  <c r="D10" i="20"/>
  <c r="E7" i="20"/>
  <c r="D7" i="20"/>
  <c r="F7" i="20" l="1"/>
  <c r="F18" i="20"/>
  <c r="F16" i="20"/>
  <c r="G9" i="19" l="1"/>
</calcChain>
</file>

<file path=xl/sharedStrings.xml><?xml version="1.0" encoding="utf-8"?>
<sst xmlns="http://schemas.openxmlformats.org/spreadsheetml/2006/main" count="238" uniqueCount="128">
  <si>
    <t>1.</t>
  </si>
  <si>
    <t>прочим потребителям</t>
  </si>
  <si>
    <t>№           п/п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</si>
  <si>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</si>
  <si>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</si>
  <si>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</si>
  <si>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</si>
  <si>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</si>
  <si>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</si>
  <si>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</si>
  <si>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тыс. руб.</t>
  </si>
  <si>
    <t>Наименование показателя</t>
  </si>
  <si>
    <t>Показатели качества воды</t>
  </si>
  <si>
    <t>1.1</t>
  </si>
  <si>
    <t>%</t>
  </si>
  <si>
    <t>1.2</t>
  </si>
  <si>
    <t>Показатели надежности и бесперебойности водоснабжения</t>
  </si>
  <si>
    <t>2.1</t>
  </si>
  <si>
    <t>ед./км</t>
  </si>
  <si>
    <t>Показатели эффективности использования ресурсов, в том числе уровень потерь воды</t>
  </si>
  <si>
    <t>кВт.ч/куб.м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</si>
  <si>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</si>
  <si>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</si>
  <si>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</si>
  <si>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</si>
  <si>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2</t>
  </si>
  <si>
    <t>2.2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</si>
  <si>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</si>
  <si>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</si>
  <si>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1</t>
  </si>
  <si>
    <t>I</t>
  </si>
  <si>
    <t>II</t>
  </si>
  <si>
    <t>III</t>
  </si>
  <si>
    <t>Значение показателя</t>
  </si>
  <si>
    <t>тыс.куб.м</t>
  </si>
  <si>
    <t>* План мероприятий, направленных на улучшение качества питьевой воды,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</si>
  <si>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</si>
  <si>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* План мероприятий по ремонту объектов централизованной системы холодного водоснабжения организацией не представлен</t>
  </si>
  <si>
    <t>тыс.кВт.ч</t>
  </si>
  <si>
    <t>показатель надежности и бесперебойности централизованной системы холодного водоснабжения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</si>
  <si>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</si>
  <si>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</si>
  <si>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</si>
  <si>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</si>
  <si>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</si>
  <si>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</si>
  <si>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</si>
  <si>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</si>
  <si>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</si>
  <si>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</si>
  <si>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Наименование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</si>
  <si>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</si>
  <si>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</si>
  <si>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</si>
  <si>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</si>
  <si>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</si>
  <si>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</si>
  <si>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>куб.м</t>
  </si>
  <si>
    <t xml:space="preserve">  из поверхностных источников</t>
  </si>
  <si>
    <t>из подземных источников</t>
  </si>
  <si>
    <t>2.</t>
  </si>
  <si>
    <t>Объем воды от других операторов (покупка воды)</t>
  </si>
  <si>
    <t>3.</t>
  </si>
  <si>
    <t>Потребление на собственные нужды</t>
  </si>
  <si>
    <t>4.</t>
  </si>
  <si>
    <t>Объем питьевой воды, поданной в сеть</t>
  </si>
  <si>
    <t>5.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</si>
  <si>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</si>
  <si>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</si>
  <si>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</si>
  <si>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</si>
  <si>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</si>
  <si>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</si>
  <si>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</si>
  <si>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</si>
  <si>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</si>
  <si>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</si>
  <si>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</si>
  <si>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</si>
  <si>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</si>
  <si>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</si>
  <si>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</si>
  <si>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</si>
  <si>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</si>
  <si>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</si>
  <si>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</si>
  <si>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</si>
  <si>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</si>
  <si>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</si>
  <si>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</si>
  <si>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</si>
  <si>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</si>
  <si>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</si>
  <si>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</si>
  <si>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</si>
  <si>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</si>
  <si>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</si>
  <si>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ФАКТ</t>
  </si>
  <si>
    <t>ПЛАН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</si>
  <si>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</si>
  <si>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водоснабжения*</t>
    </r>
  </si>
  <si>
    <t>3.2. План мероприятий, направленных на улучшение качества питьевой воды*</t>
  </si>
  <si>
    <t>3.3. План мероприятий по энергосбережению и повышению энергетической эффективности, в том числе по снижению потерь воды при транспортировке*</t>
  </si>
  <si>
    <t>Раздел 4. Объем финансовых потребностей, необходимых для реализации производственной программы</t>
  </si>
  <si>
    <t>Объем финансовых потребностей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</si>
  <si>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</si>
  <si>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</si>
  <si>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км.</t>
  </si>
  <si>
    <t>689300, Чукотский автономный округ, с. Лаврентия, ул. Дежнева, д.48</t>
  </si>
  <si>
    <t>(должность)</t>
  </si>
  <si>
    <t>Причины отклонения</t>
  </si>
  <si>
    <t>Отклонение
(- не использовано, + перерасход)</t>
  </si>
  <si>
    <t>Отклонение 
(- не использовано, + перерасход)</t>
  </si>
  <si>
    <t>Отклонение</t>
  </si>
  <si>
    <t>(ФИО, подпись)</t>
  </si>
  <si>
    <t>2023 год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</si>
  <si>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</si>
  <si>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</si>
  <si>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</si>
  <si>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t>Показатели производственной деятельности</t>
  </si>
  <si>
    <t xml:space="preserve">Раздел 5. Показатели надежности, качества, энергетической эффективности объектов централизованной системы холодного водоснабжения </t>
  </si>
  <si>
    <t>МУП «Айсберг»</t>
  </si>
  <si>
    <t>А. В. Храпатый</t>
  </si>
  <si>
    <t>И. о. директора МУП «Айсберг»</t>
  </si>
  <si>
    <t>в сфере холодного водоснабжения (питьевое водоснабжение) за 2023 год</t>
  </si>
  <si>
    <t>участок Лаврентия</t>
  </si>
  <si>
    <t>Участок Лаврентия</t>
  </si>
  <si>
    <t>Участок Инчоун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</si>
</sst>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#,##0.000"/>
    <numFmt numFmtId="168" formatCode="_-* #,##0.00_р_._-;\-* #,##0.00_р_._-;_-* \-??_р_._-;_-@_-"/>
    <numFmt numFmtId="169" formatCode="_(* #,##0.00_);_(* \(#,##0.00\);_(* &quot;-&quot;??_);_(@_)"/>
    <numFmt numFmtId="170" formatCode="_-* #,##0.0000_р_._-;\-* #,##0.0000_р_._-;_-* &quot;-&quot;??_р_._-;_-@_-"/>
    <numFmt numFmtId="171" formatCode="0.000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6100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indexed="10"/>
        <bgColor indexed="6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8" fillId="0" borderId="0"/>
    <xf numFmtId="0" fontId="13" fillId="0" borderId="0"/>
    <xf numFmtId="0" fontId="7" fillId="0" borderId="0"/>
    <xf numFmtId="0" fontId="7" fillId="0" borderId="0"/>
    <xf numFmtId="164" fontId="18" fillId="0" borderId="0" applyFont="0" applyFill="0" applyBorder="0" applyAlignment="0" applyProtection="0"/>
    <xf numFmtId="0" fontId="20" fillId="0" borderId="0"/>
    <xf numFmtId="164" fontId="8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8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24" fillId="5" borderId="0" applyNumberFormat="0" applyBorder="0" applyAlignment="0" applyProtection="0"/>
    <xf numFmtId="164" fontId="3" fillId="0" borderId="0" applyFont="0" applyFill="0" applyBorder="0" applyAlignment="0" applyProtection="0"/>
    <xf numFmtId="0" fontId="25" fillId="6" borderId="0" applyNumberFormat="0" applyBorder="0" applyAlignment="0" applyProtection="0"/>
    <xf numFmtId="0" fontId="18" fillId="0" borderId="0"/>
    <xf numFmtId="0" fontId="3" fillId="0" borderId="0"/>
    <xf numFmtId="0" fontId="3" fillId="0" borderId="0"/>
    <xf numFmtId="0" fontId="18" fillId="0" borderId="0"/>
    <xf numFmtId="164" fontId="8" fillId="0" borderId="0" applyFont="0" applyFill="0" applyBorder="0" applyAlignment="0" applyProtection="0"/>
    <xf numFmtId="168" fontId="8" fillId="0" borderId="0" applyFill="0" applyBorder="0" applyAlignment="0" applyProtection="0"/>
    <xf numFmtId="164" fontId="18" fillId="0" borderId="0" applyFont="0" applyFill="0" applyBorder="0" applyAlignment="0" applyProtection="0"/>
    <xf numFmtId="0" fontId="2" fillId="0" borderId="0"/>
    <xf numFmtId="0" fontId="26" fillId="7" borderId="0">
      <alignment horizontal="left" vertical="center"/>
    </xf>
    <xf numFmtId="0" fontId="26" fillId="7" borderId="0">
      <alignment horizontal="center" vertical="center"/>
    </xf>
    <xf numFmtId="0" fontId="26" fillId="7" borderId="0">
      <alignment horizontal="right" vertical="center"/>
    </xf>
    <xf numFmtId="0" fontId="19" fillId="7" borderId="0">
      <alignment horizontal="left"/>
    </xf>
    <xf numFmtId="0" fontId="27" fillId="7" borderId="0">
      <alignment horizontal="center"/>
    </xf>
    <xf numFmtId="0" fontId="28" fillId="7" borderId="0">
      <alignment horizontal="center" vertical="center"/>
    </xf>
    <xf numFmtId="0" fontId="19" fillId="7" borderId="0">
      <alignment horizontal="center" vertical="center"/>
    </xf>
    <xf numFmtId="0" fontId="19" fillId="7" borderId="0">
      <alignment horizontal="left" vertical="center"/>
    </xf>
    <xf numFmtId="0" fontId="26" fillId="7" borderId="0">
      <alignment horizontal="right" vertical="center"/>
    </xf>
    <xf numFmtId="0" fontId="27" fillId="7" borderId="0">
      <alignment horizontal="left" vertical="center"/>
    </xf>
    <xf numFmtId="0" fontId="26" fillId="7" borderId="0">
      <alignment horizontal="center"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8" fillId="0" borderId="0"/>
    <xf numFmtId="164" fontId="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2">
    <xf numFmtId="0" fontId="0" fillId="0" borderId="0" xfId="0"/>
    <xf numFmtId="0" fontId="5" fillId="0" borderId="1" xfId="1" applyFont="1" applyBorder="1" applyAlignment="1">
      <alignment horizontal="left" vertical="center" wrapText="1"/>
    </xf>
    <xf numFmtId="0" fontId="14" fillId="0" borderId="0" xfId="4" applyFont="1"/>
    <xf numFmtId="0" fontId="10" fillId="0" borderId="1" xfId="4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10" fillId="0" borderId="0" xfId="4" applyFont="1"/>
    <xf numFmtId="0" fontId="10" fillId="0" borderId="0" xfId="4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2" fillId="0" borderId="0" xfId="4" applyFont="1"/>
    <xf numFmtId="0" fontId="5" fillId="0" borderId="0" xfId="1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5" fillId="0" borderId="0" xfId="1" applyFont="1"/>
    <xf numFmtId="0" fontId="17" fillId="0" borderId="0" xfId="1" applyFont="1" applyAlignment="1">
      <alignment vertical="top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1" fillId="0" borderId="0" xfId="1" applyFont="1"/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NumberFormat="1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" xfId="1" applyFont="1" applyBorder="1" applyAlignment="1"/>
    <xf numFmtId="0" fontId="5" fillId="0" borderId="1" xfId="1" applyFont="1" applyBorder="1"/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5" fillId="0" borderId="10" xfId="1" applyFont="1" applyBorder="1" applyAlignment="1">
      <alignment vertical="center" wrapText="1"/>
    </xf>
    <xf numFmtId="165" fontId="10" fillId="2" borderId="6" xfId="0" applyNumberFormat="1" applyFont="1" applyFill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0" fillId="0" borderId="16" xfId="4" applyFont="1" applyBorder="1"/>
    <xf numFmtId="0" fontId="10" fillId="0" borderId="0" xfId="4" applyFont="1" applyAlignment="1">
      <alignment horizontal="center"/>
    </xf>
    <xf numFmtId="49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 indent="1"/>
    </xf>
    <xf numFmtId="0" fontId="11" fillId="0" borderId="1" xfId="1" applyFont="1" applyBorder="1" applyAlignment="1">
      <alignment horizontal="left" vertical="center" wrapText="1" indent="2"/>
    </xf>
    <xf numFmtId="0" fontId="11" fillId="0" borderId="1" xfId="1" applyFont="1" applyBorder="1" applyAlignment="1">
      <alignment vertical="center" wrapText="1"/>
    </xf>
    <xf numFmtId="0" fontId="17" fillId="0" borderId="1" xfId="1" applyFont="1" applyBorder="1" applyAlignment="1">
      <alignment horizontal="left" vertical="center" wrapText="1" indent="1"/>
    </xf>
    <xf numFmtId="0" fontId="11" fillId="0" borderId="1" xfId="1" applyFont="1" applyBorder="1" applyAlignment="1">
      <alignment horizontal="left" vertical="center" wrapText="1" indent="3"/>
    </xf>
    <xf numFmtId="0" fontId="21" fillId="0" borderId="0" xfId="1" applyFont="1"/>
    <xf numFmtId="166" fontId="17" fillId="0" borderId="1" xfId="5" applyNumberFormat="1" applyFont="1" applyFill="1" applyBorder="1" applyAlignment="1">
      <alignment horizontal="center" vertical="center" wrapText="1"/>
    </xf>
    <xf numFmtId="166" fontId="11" fillId="0" borderId="1" xfId="5" applyNumberFormat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164" fontId="16" fillId="0" borderId="10" xfId="5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0" fontId="11" fillId="0" borderId="0" xfId="0" applyFont="1"/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2" fillId="0" borderId="2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justify" vertical="top" wrapText="1"/>
    </xf>
    <xf numFmtId="0" fontId="22" fillId="0" borderId="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49" fontId="22" fillId="0" borderId="3" xfId="2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2" fillId="0" borderId="22" xfId="2" applyNumberFormat="1" applyFont="1" applyBorder="1" applyAlignment="1">
      <alignment horizontal="center" vertical="center" wrapText="1"/>
    </xf>
    <xf numFmtId="0" fontId="22" fillId="0" borderId="20" xfId="2" applyFont="1" applyBorder="1" applyAlignment="1">
      <alignment horizontal="justify" vertical="top" wrapText="1"/>
    </xf>
    <xf numFmtId="0" fontId="22" fillId="2" borderId="5" xfId="0" applyFont="1" applyFill="1" applyBorder="1" applyAlignment="1">
      <alignment horizontal="center" vertical="center" wrapText="1"/>
    </xf>
    <xf numFmtId="49" fontId="22" fillId="0" borderId="13" xfId="2" applyNumberFormat="1" applyFont="1" applyBorder="1" applyAlignment="1">
      <alignment horizontal="center" vertical="center" wrapText="1"/>
    </xf>
    <xf numFmtId="0" fontId="22" fillId="0" borderId="5" xfId="2" applyFont="1" applyBorder="1" applyAlignment="1">
      <alignment horizontal="justify" vertical="top" wrapText="1"/>
    </xf>
    <xf numFmtId="165" fontId="22" fillId="0" borderId="19" xfId="0" applyNumberFormat="1" applyFont="1" applyFill="1" applyBorder="1" applyAlignment="1">
      <alignment horizontal="center" vertical="center" wrapText="1"/>
    </xf>
    <xf numFmtId="49" fontId="22" fillId="0" borderId="20" xfId="2" applyNumberFormat="1" applyFont="1" applyBorder="1" applyAlignment="1">
      <alignment horizontal="center" vertical="center" wrapText="1"/>
    </xf>
    <xf numFmtId="49" fontId="22" fillId="0" borderId="6" xfId="2" applyNumberFormat="1" applyFont="1" applyBorder="1" applyAlignment="1">
      <alignment horizontal="center" vertical="center" wrapText="1"/>
    </xf>
    <xf numFmtId="0" fontId="22" fillId="0" borderId="6" xfId="2" applyFont="1" applyBorder="1" applyAlignment="1">
      <alignment horizontal="justify" vertical="top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2" fillId="0" borderId="13" xfId="2" applyFont="1" applyBorder="1" applyAlignment="1">
      <alignment horizontal="left" vertical="top" wrapText="1"/>
    </xf>
    <xf numFmtId="49" fontId="22" fillId="0" borderId="6" xfId="0" applyNumberFormat="1" applyFont="1" applyBorder="1" applyAlignment="1">
      <alignment horizontal="center" vertical="center" wrapText="1"/>
    </xf>
    <xf numFmtId="0" fontId="22" fillId="0" borderId="18" xfId="2" applyFont="1" applyBorder="1" applyAlignment="1">
      <alignment horizontal="left" vertical="top" wrapText="1"/>
    </xf>
    <xf numFmtId="165" fontId="22" fillId="0" borderId="6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5" xfId="2" applyNumberFormat="1" applyFont="1" applyBorder="1" applyAlignment="1">
      <alignment horizontal="center" vertical="center" wrapText="1"/>
    </xf>
    <xf numFmtId="165" fontId="22" fillId="0" borderId="8" xfId="0" applyNumberFormat="1" applyFont="1" applyBorder="1" applyAlignment="1">
      <alignment horizontal="center" vertical="center" wrapText="1"/>
    </xf>
    <xf numFmtId="164" fontId="11" fillId="0" borderId="0" xfId="5" applyFont="1"/>
    <xf numFmtId="170" fontId="11" fillId="0" borderId="0" xfId="1" applyNumberFormat="1" applyFont="1"/>
    <xf numFmtId="0" fontId="22" fillId="2" borderId="19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31" fillId="2" borderId="1" xfId="1" applyFont="1" applyFill="1" applyBorder="1" applyAlignment="1">
      <alignment vertical="center" wrapText="1"/>
    </xf>
    <xf numFmtId="0" fontId="31" fillId="0" borderId="1" xfId="1" applyFont="1" applyBorder="1" applyAlignment="1">
      <alignment horizontal="center" vertical="center" wrapText="1"/>
    </xf>
    <xf numFmtId="166" fontId="31" fillId="0" borderId="1" xfId="5" applyNumberFormat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10" fillId="0" borderId="5" xfId="2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2" applyFont="1" applyBorder="1" applyAlignment="1">
      <alignment horizontal="justify" vertical="top" wrapText="1"/>
    </xf>
    <xf numFmtId="0" fontId="10" fillId="0" borderId="0" xfId="2" applyFont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vertical="center" wrapText="1"/>
    </xf>
    <xf numFmtId="167" fontId="10" fillId="0" borderId="24" xfId="0" applyNumberFormat="1" applyFont="1" applyBorder="1" applyAlignment="1">
      <alignment horizontal="center" vertical="center" wrapText="1"/>
    </xf>
    <xf numFmtId="165" fontId="22" fillId="0" borderId="24" xfId="0" applyNumberFormat="1" applyFont="1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 wrapText="1"/>
    </xf>
    <xf numFmtId="0" fontId="11" fillId="0" borderId="20" xfId="1" applyFont="1" applyBorder="1"/>
    <xf numFmtId="0" fontId="16" fillId="0" borderId="20" xfId="0" applyFont="1" applyBorder="1"/>
    <xf numFmtId="0" fontId="11" fillId="0" borderId="1" xfId="1" applyFont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10" fillId="0" borderId="16" xfId="4" applyFont="1" applyBorder="1" applyAlignment="1">
      <alignment horizontal="center"/>
    </xf>
    <xf numFmtId="0" fontId="22" fillId="2" borderId="21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171" fontId="10" fillId="0" borderId="24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166" fontId="11" fillId="2" borderId="1" xfId="5" applyNumberFormat="1" applyFont="1" applyFill="1" applyBorder="1" applyAlignment="1">
      <alignment horizontal="center" vertical="center" wrapText="1"/>
    </xf>
    <xf numFmtId="166" fontId="17" fillId="2" borderId="1" xfId="5" applyNumberFormat="1" applyFont="1" applyFill="1" applyBorder="1" applyAlignment="1">
      <alignment horizontal="center" vertical="center" wrapText="1"/>
    </xf>
    <xf numFmtId="166" fontId="31" fillId="2" borderId="1" xfId="5" applyNumberFormat="1" applyFont="1" applyFill="1" applyBorder="1" applyAlignment="1">
      <alignment horizontal="center" vertical="center" wrapText="1"/>
    </xf>
    <xf numFmtId="165" fontId="22" fillId="2" borderId="19" xfId="0" applyNumberFormat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0" fontId="1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6" fillId="0" borderId="16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16" xfId="0" applyNumberFormat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5" xfId="1" applyFont="1" applyBorder="1" applyAlignment="1">
      <alignment horizontal="left" wrapText="1"/>
    </xf>
    <xf numFmtId="0" fontId="5" fillId="0" borderId="15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wrapText="1"/>
    </xf>
    <xf numFmtId="0" fontId="5" fillId="0" borderId="14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/>
    </xf>
    <xf numFmtId="167" fontId="10" fillId="2" borderId="24" xfId="0" applyNumberFormat="1" applyFont="1" applyFill="1" applyBorder="1" applyAlignment="1">
      <alignment horizontal="center" vertical="center" wrapText="1"/>
    </xf>
    <xf numFmtId="171" fontId="10" fillId="2" borderId="24" xfId="0" applyNumberFormat="1" applyFont="1" applyFill="1" applyBorder="1" applyAlignment="1">
      <alignment horizontal="center" vertical="center" wrapText="1"/>
    </xf>
    <xf numFmtId="165" fontId="22" fillId="2" borderId="24" xfId="0" applyNumberFormat="1" applyFont="1" applyFill="1" applyBorder="1" applyAlignment="1">
      <alignment horizontal="center" vertical="center" wrapText="1"/>
    </xf>
    <xf numFmtId="166" fontId="10" fillId="2" borderId="8" xfId="0" applyNumberFormat="1" applyFont="1" applyFill="1" applyBorder="1" applyAlignment="1">
      <alignment horizontal="center" vertical="center" wrapText="1"/>
    </xf>
    <xf numFmtId="165" fontId="22" fillId="2" borderId="8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5" fontId="22" fillId="2" borderId="9" xfId="0" applyNumberFormat="1" applyFont="1" applyFill="1" applyBorder="1" applyAlignment="1">
      <alignment horizontal="center" vertical="center" wrapText="1"/>
    </xf>
  </cellXfs>
  <cellStyles count="50">
    <cellStyle name="S0" xfId="32"/>
    <cellStyle name="S10" xfId="33"/>
    <cellStyle name="S11" xfId="34"/>
    <cellStyle name="S12" xfId="35"/>
    <cellStyle name="S13" xfId="36"/>
    <cellStyle name="S14" xfId="37"/>
    <cellStyle name="S15" xfId="38"/>
    <cellStyle name="S23" xfId="39"/>
    <cellStyle name="S7" xfId="40"/>
    <cellStyle name="S8" xfId="41"/>
    <cellStyle name="S9" xfId="42"/>
    <cellStyle name="Акцент2 2" xfId="23"/>
    <cellStyle name="Гиперссылка 2" xfId="43"/>
    <cellStyle name="Обычный" xfId="0" builtinId="0"/>
    <cellStyle name="Обычный 11" xfId="24"/>
    <cellStyle name="Обычный 2" xfId="6"/>
    <cellStyle name="Обычный 2 2" xfId="8"/>
    <cellStyle name="Обычный 2 2 2" xfId="15"/>
    <cellStyle name="Обычный 2 3" xfId="25"/>
    <cellStyle name="Обычный 2 4" xfId="47"/>
    <cellStyle name="Обычный 2_ООО Тепловая компания (печора)" xfId="1"/>
    <cellStyle name="Обычный 3" xfId="11"/>
    <cellStyle name="Обычный 3 2" xfId="19"/>
    <cellStyle name="Обычный 3 3" xfId="44"/>
    <cellStyle name="Обычный 4" xfId="17"/>
    <cellStyle name="Обычный 4 2" xfId="26"/>
    <cellStyle name="Обычный 4 3" xfId="31"/>
    <cellStyle name="Обычный 5" xfId="2"/>
    <cellStyle name="Обычный 8" xfId="27"/>
    <cellStyle name="Обычный_PP_PitWater" xfId="4"/>
    <cellStyle name="Процентный 2" xfId="12"/>
    <cellStyle name="Процентный 4" xfId="13"/>
    <cellStyle name="Стиль 1" xfId="3"/>
    <cellStyle name="Финансовый" xfId="5" builtinId="3"/>
    <cellStyle name="Финансовый 2" xfId="7"/>
    <cellStyle name="Финансовый 2 2" xfId="9"/>
    <cellStyle name="Финансовый 2 3" xfId="28"/>
    <cellStyle name="Финансовый 2 4" xfId="48"/>
    <cellStyle name="Финансовый 2_2015 плановый расчет убытков Баня" xfId="45"/>
    <cellStyle name="Финансовый 3" xfId="10"/>
    <cellStyle name="Финансовый 3 2" xfId="29"/>
    <cellStyle name="Финансовый 4" xfId="18"/>
    <cellStyle name="Финансовый 4 2" xfId="49"/>
    <cellStyle name="Финансовый 5" xfId="14"/>
    <cellStyle name="Финансовый 5 2" xfId="30"/>
    <cellStyle name="Финансовый 6" xfId="16"/>
    <cellStyle name="Финансовый 6 2" xfId="46"/>
    <cellStyle name="Финансовый 7" xfId="20"/>
    <cellStyle name="Финансовый 8" xfId="22"/>
    <cellStyle name="Хороши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d\&#1040;&#1081;&#1089;&#1073;&#1077;&#1088;&#1075;%20&#1055;&#1069;&#1054;\2018\&#1040;&#1081;&#1089;&#1073;&#1077;&#1088;&#1075;_&#1054;&#1090;&#1080;&#1047;_2018\&#1055;&#1083;&#1072;&#1085;%20&#1079;&#1072;&#1090;&#1088;&#1072;&#1090;_&#1040;&#1081;&#1089;&#1073;&#1077;&#1088;&#1075;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2\fails%20(d)\&#1088;&#1072;&#1073;&#1086;&#1090;&#1072;%20&#1055;&#1058;&#1054;\&#1086;&#1090;&#1095;&#1077;&#1090;&#1099;%20&#1055;&#1058;&#1054;\&#1055;&#1055;_&#1063;&#1091;&#1082;&#1086;&#1090;&#1089;&#1082;&#1080;&#1081;%20&#1092;&#1080;&#1083;&#1080;&#1072;&#1083;_2008_v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1;&#1089;&#1073;&#1077;&#1088;&#1075;%20&#1055;&#1069;&#1054;/2018/&#1054;&#1058;&#1063;&#1045;&#1058;&#1067;%20&#1055;&#1058;&#1054;%202018%20&#1075;&#1086;&#1076;/&#1040;&#1081;&#1089;&#1073;&#1077;&#1088;&#1075;_&#1055;&#1055;%20&#1085;&#1072;%202017%20&#1086;&#1090;%20&#1054;&#1044;&#1080;&#105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entina\&#1048;&#1089;&#1093;&#1086;&#1076;&#1103;&#1097;&#1080;&#1077;\&#1055;&#1055;\kjghg\&#1055;&#1055;_&#1052;&#1072;&#1088;&#1082;&#1086;&#1074;&#1089;&#1082;&#1080;&#1081;%20&#1092;&#1080;&#1083;&#1080;&#1072;&#108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46;&#1050;&#1061;\&#1050;&#1054;&#1052;&#1052;&#1059;&#1053;&#1040;&#1051;&#1068;&#1053;&#1067;&#1045;%20&#1059;&#1057;&#1051;&#1059;&#1043;&#1048;%20&#1085;&#1072;%202024%20&#1075;&#1086;&#1076;\&#1055;&#1055;%20&#1042;&#1057;%20&#1042;&#1054;%202019-2024\&#1055;&#1055;%20&#1092;&#1072;&#1082;&#1090;%202023\&#1086;&#1090;%20&#1056;&#1054;\&#1040;&#1081;&#1089;&#1073;&#1077;&#1088;&#1075;\&#1061;&#1042;&#1057;%20&#1055;&#1055;%20&#1040;&#1081;&#1089;&#1073;&#1077;&#1088;&#1075;%202023%20&#1092;&#1072;&#1082;&#1090;%20&#1086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СВОД Филиал"/>
      <sheetName val="Свод Лаврентия"/>
      <sheetName val="Свод Лорино"/>
      <sheetName val="Свод Уэлен"/>
      <sheetName val="Свод Нешкан"/>
      <sheetName val="Свод Энурмино"/>
      <sheetName val="Свод Инчоун"/>
      <sheetName val="Произв. программа"/>
      <sheetName val="Топливо"/>
      <sheetName val="Тепло"/>
      <sheetName val="Эл-во"/>
      <sheetName val="Вода"/>
      <sheetName val="Водотв и ТБО"/>
      <sheetName val="ПП Лаврентия"/>
      <sheetName val="ПП РЦ-Селам"/>
      <sheetName val="ПП Лорино"/>
      <sheetName val="ПП Уэлен"/>
      <sheetName val="ПП Нешкан"/>
      <sheetName val="ПП Энурмино"/>
      <sheetName val="ПП Инчоун"/>
      <sheetName val="АТХ-перевозка"/>
      <sheetName val="РасхПроч"/>
      <sheetName val="Расшифровка прочих"/>
      <sheetName val="Расчеты прочих"/>
      <sheetName val="ЦехПроч"/>
      <sheetName val="ОТ"/>
      <sheetName val="ФОТ"/>
      <sheetName val="ИД"/>
      <sheetName val="ФОТ_подр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УРАЛ-583136 (самосвалы) № Р 684 РР  88</v>
          </cell>
        </row>
        <row r="6">
          <cell r="B6" t="str">
            <v>УАЗ-31519 (легковые) № в 804 ор 87</v>
          </cell>
        </row>
        <row r="7">
          <cell r="B7" t="str">
            <v>УАЗ-31519 (легковые) № в 802 ор 87</v>
          </cell>
        </row>
        <row r="8">
          <cell r="B8" t="str">
            <v xml:space="preserve"> УАЗ-396292, санитарный автомобиль (легковые) № Р 393 РР 87</v>
          </cell>
        </row>
        <row r="9">
          <cell r="B9" t="str">
            <v>ПАРМ-4784-01 мастерская передвижная (мастерская) № у 644 уу 87</v>
          </cell>
        </row>
        <row r="10">
          <cell r="B10" t="str">
            <v>КС-55713-3 автомобильный кран на шасси УРАЛ-4320-1934-30 (краны автомобильные) № у 639 уу 87</v>
          </cell>
        </row>
        <row r="11">
          <cell r="B11" t="str">
            <v>Амкодор 342 В (погрузчики) № 48-19 УТ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  <row r="35">
          <cell r="B35" t="str">
            <v xml:space="preserve"> () № </v>
          </cell>
        </row>
        <row r="36">
          <cell r="B36" t="str">
            <v xml:space="preserve"> () № </v>
          </cell>
        </row>
        <row r="37">
          <cell r="B37" t="str">
            <v xml:space="preserve"> () № </v>
          </cell>
        </row>
        <row r="38">
          <cell r="B38" t="str">
            <v xml:space="preserve"> () № </v>
          </cell>
        </row>
        <row r="39">
          <cell r="B39" t="str">
            <v xml:space="preserve"> () № </v>
          </cell>
        </row>
        <row r="40">
          <cell r="B40" t="str">
            <v xml:space="preserve"> () № </v>
          </cell>
        </row>
        <row r="41">
          <cell r="B41" t="str">
            <v xml:space="preserve"> () № </v>
          </cell>
        </row>
        <row r="42">
          <cell r="B42" t="str">
            <v xml:space="preserve"> () № </v>
          </cell>
        </row>
        <row r="43">
          <cell r="B43" t="str">
            <v xml:space="preserve"> () № </v>
          </cell>
        </row>
        <row r="44">
          <cell r="B44" t="str">
            <v xml:space="preserve"> () № </v>
          </cell>
        </row>
        <row r="45">
          <cell r="B45" t="str">
            <v xml:space="preserve"> () № </v>
          </cell>
        </row>
        <row r="46">
          <cell r="B46" t="str">
            <v xml:space="preserve"> () № </v>
          </cell>
        </row>
        <row r="47">
          <cell r="B47" t="str">
            <v xml:space="preserve"> () № </v>
          </cell>
        </row>
        <row r="48">
          <cell r="B48" t="str">
            <v xml:space="preserve"> () № </v>
          </cell>
        </row>
        <row r="49">
          <cell r="B49" t="str">
            <v xml:space="preserve"> () № 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5"/>
      <sheetData sheetId="16">
        <row r="5">
          <cell r="B5" t="str">
            <v>КС-35714 (краны автомобильные) № у 640 уу 87</v>
          </cell>
        </row>
        <row r="6">
          <cell r="B6" t="str">
            <v>5675V40, Автоцистерна УРАЛ (водовоз) № у 643уу 87</v>
          </cell>
        </row>
        <row r="7">
          <cell r="B7" t="str">
            <v>(МВ-10-4320) Автомобиль ваккуумный (водовоз) № у 641уу 87</v>
          </cell>
        </row>
        <row r="8">
          <cell r="B8" t="str">
            <v>56 75 GO Машина вакуумная (водовоз) № у 645 уу 87</v>
          </cell>
        </row>
        <row r="9">
          <cell r="B9" t="str">
            <v>Вектор 82 МК Машина уборочная (трактор) № 50-54 ут 87</v>
          </cell>
        </row>
        <row r="10">
          <cell r="B10" t="str">
            <v>УРАЛ-5557-0013-31  (передача) (самосвалы) № у 628 уу 87</v>
          </cell>
        </row>
        <row r="11">
          <cell r="B11" t="str">
            <v>Трактор Б-170-М 101 ЕР   (трактор) № 50-52 ут 87</v>
          </cell>
        </row>
        <row r="12">
          <cell r="B12" t="str">
            <v>УАЗ-39094 (Фермер) (легковые) № в 803 ор 87</v>
          </cell>
        </row>
        <row r="13">
          <cell r="B13" t="str">
            <v>ЛВ-8б-01  УРАЛ-4320-1112-10 (мастерская) № у 642 уу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  <row r="35">
          <cell r="B35" t="str">
            <v xml:space="preserve"> () № 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 t="str">
            <v>Наименование для плана работы и расчета топлива</v>
          </cell>
        </row>
        <row r="39">
          <cell r="B39" t="str">
            <v xml:space="preserve"> УРАЛ 4320-1112-10  (водовоз) № в 801 ор 87</v>
          </cell>
        </row>
        <row r="40">
          <cell r="B40" t="str">
            <v>Трактор Б-170-М101ЕН  (трактор) № 50-53 УТ 87</v>
          </cell>
        </row>
        <row r="41">
          <cell r="B41" t="str">
            <v>Трактор Б10М.0102-ЕН с бульдозерным и рыхлительным оорудованием (трактор) № 31-97 УТ</v>
          </cell>
        </row>
        <row r="42">
          <cell r="B42" t="str">
            <v>УРАЛ55571-0121-30  Специализированная мастерская (мастерская) № у 658 уу 87</v>
          </cell>
        </row>
        <row r="43">
          <cell r="B43" t="str">
            <v>566813-0000010-01 автоцистерна (водовоз) № у 647 уу 87</v>
          </cell>
        </row>
        <row r="44">
          <cell r="B44" t="str">
            <v>АКН-7-5557ВМ УРАЛ-5557-1112-10  автоцистерна (водовоз) № в 801 ор 87</v>
          </cell>
        </row>
        <row r="45">
          <cell r="B45" t="str">
            <v>ТО-28А погрузчик фронтальный (погрузчики) № 26-66 УТ</v>
          </cell>
        </row>
        <row r="46">
          <cell r="B46" t="str">
            <v xml:space="preserve"> () № </v>
          </cell>
        </row>
        <row r="47">
          <cell r="B47" t="str">
            <v xml:space="preserve"> () № </v>
          </cell>
        </row>
        <row r="48">
          <cell r="B48" t="str">
            <v xml:space="preserve"> () № </v>
          </cell>
        </row>
        <row r="49">
          <cell r="B49" t="str">
            <v xml:space="preserve"> () № </v>
          </cell>
        </row>
      </sheetData>
      <sheetData sheetId="17">
        <row r="5">
          <cell r="B5" t="str">
            <v xml:space="preserve"> УРАЛ 4320-1112-10  (водовоз) № в 801 ор 87</v>
          </cell>
        </row>
        <row r="6">
          <cell r="B6" t="str">
            <v>Трактор Б-170-М101ЕН  (трактор) № 50-53 УТ 87</v>
          </cell>
        </row>
        <row r="7">
          <cell r="B7" t="str">
            <v>Трактор Б10М.0102-ЕН с бульдозерным и рыхлительным оорудованием (трактор) № 31-97 УТ</v>
          </cell>
        </row>
        <row r="8">
          <cell r="B8" t="str">
            <v>УРАЛ55571-0121-30  Специализированная мастерская (мастерская) № у 658 уу 87</v>
          </cell>
        </row>
        <row r="9">
          <cell r="B9" t="str">
            <v>566813-0000010-01 автоцистерна (водовоз) № у 647 уу 87</v>
          </cell>
        </row>
        <row r="10">
          <cell r="B10" t="str">
            <v>АКН-7-5557ВМ УРАЛ-5557-1112-10  автоцистерна (водовоз) № в 801 ор 87</v>
          </cell>
        </row>
        <row r="11">
          <cell r="B11" t="str">
            <v>ТО-28А погрузчик фронтальный (погрузчики) № 26-66 УТ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18">
        <row r="5">
          <cell r="B5" t="str">
            <v xml:space="preserve">Урал 4320 Грузовой: цистерна на шасси (автоцистерны - водовозы) № у 661 уу 87 </v>
          </cell>
        </row>
        <row r="6">
          <cell r="B6" t="str">
            <v xml:space="preserve">566801-0000010-01  (АКН-6,6-5557) Автомобиль специальный (автоцистерны - ассмашины) № у 648 уу 87 </v>
          </cell>
        </row>
        <row r="7">
          <cell r="B7" t="str">
            <v>УРАЛ-55571-0121-31 грузовой-самосвал (самосвалы) № у 655 уу 87</v>
          </cell>
        </row>
        <row r="8">
          <cell r="B8" t="str">
            <v>ЭО-2621В3/8 2на тракторе МТЗ  (прочая спецтехника) № 68-76 УТ</v>
          </cell>
        </row>
        <row r="9">
          <cell r="B9" t="str">
            <v>ЭО 2621Вз/82 на тракторе МТЗ 82-1-57 (прочая спецтехника) № 68-77 УТ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Урал 4320 Грузовой: цистерна на шасси (автоцистерны - водовозы) № у 661 уу 87 </v>
          </cell>
        </row>
        <row r="19">
          <cell r="B19" t="str">
            <v xml:space="preserve">566801-0000010-01  (АКН-6,6-5557) Автомобиль специальный (автоцистерны - ассмашины) № у 648 уу 87 </v>
          </cell>
        </row>
        <row r="20">
          <cell r="B20" t="str">
            <v>УРАЛ-55571-0121-31 грузовой-самосвал (самосвалы) № у 655 уу 87</v>
          </cell>
        </row>
        <row r="21">
          <cell r="B21" t="str">
            <v>ЭО-2621В3/8 2на тракторе МТЗ  (прочая спецтехника) № 68-76 УТ</v>
          </cell>
        </row>
        <row r="22">
          <cell r="B22" t="str">
            <v>ЭО 2621Вз/82 на тракторе МТЗ 82-1-57 (прочая спецтехника) № 68-77 УТ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19">
        <row r="5">
          <cell r="B5" t="str">
            <v>Б-170 М1.01 Д1Н   трактор (трактор) №  18-34УТ</v>
          </cell>
        </row>
        <row r="6">
          <cell r="B6" t="str">
            <v>УРАЛ 5557-10-10 Грузовой-самосвал (самосвал) № У657УУ87</v>
          </cell>
        </row>
        <row r="7">
          <cell r="B7" t="str">
            <v>ДТ-75-ДЕРС2 (трактор) № 31-04 УТ</v>
          </cell>
        </row>
        <row r="8">
          <cell r="B8" t="str">
            <v xml:space="preserve">АКН-7-5557ВМ УРАЛ-5557-1112-10  Топливозаправщик (вода) (водовоз) № у650уу87  </v>
          </cell>
        </row>
        <row r="9">
          <cell r="B9" t="str">
            <v>МПВ-2 на шасси УРАЛ-5557-1112-10
машина для перевозки воды (водовоз) № у646уу87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</sheetData>
      <sheetData sheetId="20">
        <row r="5">
          <cell r="B5" t="str">
            <v>Трактор Т-170 Ml Б 01  (трактор) № 87УТ5055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</sheetData>
      <sheetData sheetId="21"/>
      <sheetData sheetId="22"/>
      <sheetData sheetId="23"/>
      <sheetData sheetId="24"/>
      <sheetData sheetId="25"/>
      <sheetData sheetId="26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27"/>
      <sheetData sheetId="28">
        <row r="448">
          <cell r="B448" t="str">
            <v>общие ванны и душ</v>
          </cell>
        </row>
        <row r="449">
          <cell r="B449" t="str">
            <v>душ во всех номерах</v>
          </cell>
        </row>
        <row r="450">
          <cell r="B450" t="str">
            <v>ванны в 25% номеров</v>
          </cell>
        </row>
        <row r="451">
          <cell r="B451" t="str">
            <v>ванны в 75% номеров</v>
          </cell>
        </row>
        <row r="452">
          <cell r="B452" t="str">
            <v>ванны во всех номерах</v>
          </cell>
        </row>
        <row r="502">
          <cell r="B502" t="str">
            <v>работники (1,4)</v>
          </cell>
        </row>
        <row r="503">
          <cell r="B503" t="str">
            <v>работники (1,3)</v>
          </cell>
        </row>
        <row r="504">
          <cell r="B504" t="str">
            <v>работники (1,25)</v>
          </cell>
        </row>
        <row r="505">
          <cell r="B505" t="str">
            <v>работники (1,2)</v>
          </cell>
        </row>
        <row r="506">
          <cell r="B506" t="str">
            <v>работники (1,0)</v>
          </cell>
        </row>
        <row r="507">
          <cell r="B507" t="str">
            <v>работники (1,4)</v>
          </cell>
        </row>
        <row r="508">
          <cell r="B508" t="str">
            <v>итр</v>
          </cell>
        </row>
        <row r="611">
          <cell r="B611" t="str">
            <v>Теплоснабжение</v>
          </cell>
          <cell r="D611" t="str">
            <v>аварийные</v>
          </cell>
        </row>
        <row r="612">
          <cell r="B612" t="str">
            <v>Электроснабжение</v>
          </cell>
          <cell r="D612" t="str">
            <v>автобусы обычные</v>
          </cell>
        </row>
        <row r="613">
          <cell r="B613" t="str">
            <v>Водоснабжение - водопровод</v>
          </cell>
          <cell r="D613" t="str">
            <v>автобусы проходимые</v>
          </cell>
        </row>
        <row r="614">
          <cell r="B614" t="str">
            <v>Водоснабжение - подвозная вода</v>
          </cell>
          <cell r="D614" t="str">
            <v>автоцистерны - ассмашины</v>
          </cell>
        </row>
        <row r="615">
          <cell r="B615" t="str">
            <v>ГВС</v>
          </cell>
          <cell r="D615" t="str">
            <v>автоцистерны - водовозы</v>
          </cell>
        </row>
        <row r="616">
          <cell r="B616" t="str">
            <v>Отведение стоков - канализация</v>
          </cell>
          <cell r="D616" t="str">
            <v>автоцистерны - прочие</v>
          </cell>
        </row>
        <row r="617">
          <cell r="B617" t="str">
            <v>Отведение стоков - очистка выгребных ям</v>
          </cell>
          <cell r="D617" t="str">
            <v>бортовые</v>
          </cell>
        </row>
        <row r="618">
          <cell r="B618" t="str">
            <v>Вывоз ТБО</v>
          </cell>
          <cell r="D618" t="str">
            <v>бульдозеры</v>
          </cell>
        </row>
        <row r="619">
          <cell r="B619" t="str">
            <v>Содержание и ремонт жилфонда</v>
          </cell>
          <cell r="D619" t="str">
            <v>вездеходы</v>
          </cell>
        </row>
        <row r="620">
          <cell r="B620" t="str">
            <v>Аварийно-диспетчерская служба</v>
          </cell>
          <cell r="D620" t="str">
            <v>грузопассажирские</v>
          </cell>
        </row>
        <row r="621">
          <cell r="B621" t="str">
            <v>Авиаплощадки</v>
          </cell>
          <cell r="D621" t="str">
            <v xml:space="preserve">компрессоры </v>
          </cell>
        </row>
        <row r="622">
          <cell r="B622" t="str">
            <v>Аренда</v>
          </cell>
          <cell r="D622" t="str">
            <v>краны автомобильные</v>
          </cell>
        </row>
        <row r="623">
          <cell r="B623" t="str">
            <v>Бани</v>
          </cell>
          <cell r="D623" t="str">
            <v>легковые</v>
          </cell>
        </row>
        <row r="624">
          <cell r="B624" t="str">
            <v>Благоустройство</v>
          </cell>
          <cell r="D624" t="str">
            <v>мусоровозы</v>
          </cell>
        </row>
        <row r="625">
          <cell r="B625" t="str">
            <v>Аутсорсинг</v>
          </cell>
          <cell r="D625" t="str">
            <v>погрузчики</v>
          </cell>
        </row>
        <row r="626">
          <cell r="B626" t="str">
            <v>Заготовка дров</v>
          </cell>
          <cell r="D626" t="str">
            <v>прочая спецтехника</v>
          </cell>
        </row>
        <row r="627">
          <cell r="B627" t="str">
            <v>Кислородная станция</v>
          </cell>
          <cell r="D627" t="str">
            <v>самосвалы</v>
          </cell>
        </row>
        <row r="628">
          <cell r="B628" t="str">
            <v>Общежития</v>
          </cell>
          <cell r="D628" t="str">
            <v>седельные тягачи</v>
          </cell>
        </row>
        <row r="629">
          <cell r="B629" t="str">
            <v>Пассажирский транспорт</v>
          </cell>
          <cell r="D629" t="str">
            <v>экскаваторы</v>
          </cell>
        </row>
        <row r="630">
          <cell r="B630" t="str">
            <v>Пожарные части</v>
          </cell>
          <cell r="D630" t="str">
            <v>РезервАвто1</v>
          </cell>
        </row>
        <row r="631">
          <cell r="B631" t="str">
            <v>Портовый флот</v>
          </cell>
          <cell r="D631" t="str">
            <v>РезервАвто2</v>
          </cell>
        </row>
        <row r="632">
          <cell r="B632" t="str">
            <v>Прачечные</v>
          </cell>
          <cell r="D632" t="str">
            <v>производство услуг</v>
          </cell>
        </row>
        <row r="633">
          <cell r="B633" t="str">
            <v>Продажа топлива потребителям</v>
          </cell>
          <cell r="D633" t="str">
            <v>цеховые расходы</v>
          </cell>
        </row>
        <row r="634">
          <cell r="B634" t="str">
            <v>Ремонт и обслуживание тепловых сетей</v>
          </cell>
          <cell r="D634" t="str">
            <v>расходы по управлению участком</v>
          </cell>
        </row>
        <row r="635">
          <cell r="B635" t="str">
            <v>Ритуальные услуги</v>
          </cell>
          <cell r="D635" t="str">
            <v>расходы по управлению филиалом</v>
          </cell>
        </row>
        <row r="636">
          <cell r="B636" t="str">
            <v>Строительные работы</v>
          </cell>
          <cell r="D636" t="str">
            <v>расходы по управлению предприятием</v>
          </cell>
        </row>
        <row r="637">
          <cell r="B637" t="str">
            <v>Теплоноситель</v>
          </cell>
        </row>
        <row r="638">
          <cell r="B638" t="str">
            <v>Утилизация (захоронение) ТБО</v>
          </cell>
        </row>
        <row r="639">
          <cell r="B639" t="str">
            <v>РезервОсн3</v>
          </cell>
        </row>
        <row r="640">
          <cell r="B640" t="str">
            <v>РезервОсн4</v>
          </cell>
        </row>
        <row r="641">
          <cell r="B641" t="str">
            <v>РезервОсн5</v>
          </cell>
        </row>
        <row r="642">
          <cell r="B642" t="str">
            <v>Автотранспорт</v>
          </cell>
        </row>
        <row r="643">
          <cell r="B643" t="str">
            <v>Водоочистная станция</v>
          </cell>
        </row>
        <row r="644">
          <cell r="B644" t="str">
            <v>Котельные БПК</v>
          </cell>
        </row>
        <row r="645">
          <cell r="B645" t="str">
            <v>Ремонтно-механические мастерские</v>
          </cell>
        </row>
        <row r="646">
          <cell r="B646" t="str">
            <v>Речной флот</v>
          </cell>
        </row>
        <row r="647">
          <cell r="B647" t="str">
            <v>Столярные мастерские</v>
          </cell>
        </row>
        <row r="648">
          <cell r="B648" t="str">
            <v>Цех КПиА</v>
          </cell>
        </row>
        <row r="649">
          <cell r="B649" t="str">
            <v>Электротехническая лаборатория</v>
          </cell>
        </row>
        <row r="650">
          <cell r="B650" t="str">
            <v>Резерввсп1</v>
          </cell>
        </row>
        <row r="651">
          <cell r="B651" t="str">
            <v>Резерввсп2</v>
          </cell>
        </row>
        <row r="652">
          <cell r="B652" t="str">
            <v>Резерввсп3</v>
          </cell>
        </row>
        <row r="653">
          <cell r="B653" t="str">
            <v>Общецеховые по участку</v>
          </cell>
        </row>
        <row r="654">
          <cell r="B654" t="str">
            <v>Общецеховые по филиалу</v>
          </cell>
        </row>
        <row r="655">
          <cell r="B655" t="str">
            <v>Общехозяйственные по предприятию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финансируемые из федерального бюджета</v>
          </cell>
        </row>
        <row r="4">
          <cell r="B4" t="str">
            <v>финансируемые из окружного бюджета</v>
          </cell>
        </row>
        <row r="5">
          <cell r="B5" t="str">
            <v>финансируемые из муниципального бюджета</v>
          </cell>
        </row>
        <row r="6">
          <cell r="B6" t="str">
            <v>сельскохозяйственные товаропроизводители</v>
          </cell>
        </row>
        <row r="7">
          <cell r="B7" t="str">
            <v>пищекомбинаты и хлебопекарни</v>
          </cell>
        </row>
        <row r="8">
          <cell r="B8" t="str">
            <v>ОАО "Чукоткасвязьинформ"</v>
          </cell>
        </row>
        <row r="9">
          <cell r="B9" t="str">
            <v>ГУАП  "Чукотавиа"</v>
          </cell>
        </row>
        <row r="10">
          <cell r="B10" t="str">
            <v>ГУДП "Чукотаэронавигация"</v>
          </cell>
        </row>
        <row r="11">
          <cell r="B11" t="str">
            <v>предприятия угледобывающей промышленности</v>
          </cell>
        </row>
        <row r="12">
          <cell r="B12" t="str">
            <v>морские порты</v>
          </cell>
        </row>
        <row r="13">
          <cell r="B13" t="str">
            <v>прочие коммерческие</v>
          </cell>
        </row>
        <row r="14">
          <cell r="B14" t="str">
            <v>прочие некоммерческие</v>
          </cell>
        </row>
        <row r="15">
          <cell r="B15" t="str">
            <v>собственные цеха</v>
          </cell>
        </row>
      </sheetData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tbo для ЖФ"/>
      <sheetName val="PP_svalka"/>
      <sheetName val="PP_prochie"/>
      <sheetName val="ID_Otopl"/>
      <sheetName val="ID_Voda"/>
      <sheetName val="ID_Tbo"/>
      <sheetName val="ID_Obch"/>
      <sheetName val="R_gv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B4" t="str">
            <v>общежития (без душевых)</v>
          </cell>
          <cell r="C4" t="str">
            <v>л/сутки</v>
          </cell>
          <cell r="D4" t="str">
            <v>на одного жителя</v>
          </cell>
          <cell r="J4" t="str">
            <v>л на человека в сутки</v>
          </cell>
          <cell r="K4">
            <v>0.7142857142857143</v>
          </cell>
          <cell r="L4">
            <v>7</v>
          </cell>
          <cell r="M4">
            <v>5</v>
          </cell>
          <cell r="N4" t="str">
            <v>х</v>
          </cell>
          <cell r="O4" t="str">
            <v>л/сутки на одного жителя</v>
          </cell>
          <cell r="P4">
            <v>0</v>
          </cell>
          <cell r="Q4">
            <v>60</v>
          </cell>
          <cell r="R4">
            <v>0</v>
          </cell>
          <cell r="S4" t="str">
            <v>х</v>
          </cell>
        </row>
        <row r="5">
          <cell r="B5" t="str">
            <v>общежития (с общими душевыми)</v>
          </cell>
          <cell r="C5" t="str">
            <v>л/сутки</v>
          </cell>
          <cell r="D5" t="str">
            <v>на одного жителя</v>
          </cell>
          <cell r="J5" t="str">
            <v>л на человека в сутки</v>
          </cell>
          <cell r="K5">
            <v>0.7142857142857143</v>
          </cell>
          <cell r="L5">
            <v>7</v>
          </cell>
          <cell r="M5">
            <v>5</v>
          </cell>
          <cell r="N5" t="str">
            <v>х</v>
          </cell>
          <cell r="O5" t="str">
            <v>л/сутки на одного жителя</v>
          </cell>
          <cell r="P5">
            <v>1.4285714285714286</v>
          </cell>
          <cell r="Q5">
            <v>35</v>
          </cell>
          <cell r="R5">
            <v>50</v>
          </cell>
          <cell r="S5" t="str">
            <v>х</v>
          </cell>
        </row>
        <row r="6">
          <cell r="B6" t="str">
            <v>общежития (с общими кухнями и блоками душевых на этажах при жилых комнатах в каждой жилой секции)</v>
          </cell>
          <cell r="C6" t="str">
            <v>л/сутки</v>
          </cell>
          <cell r="D6" t="str">
            <v>на одного жителя</v>
          </cell>
          <cell r="J6" t="str">
            <v>л на человека в сутки</v>
          </cell>
          <cell r="K6">
            <v>0.7142857142857143</v>
          </cell>
          <cell r="L6">
            <v>7</v>
          </cell>
          <cell r="M6">
            <v>5</v>
          </cell>
          <cell r="N6" t="str">
            <v>х</v>
          </cell>
          <cell r="O6" t="str">
            <v>л/сутки на одного жителя</v>
          </cell>
          <cell r="P6">
            <v>1.3333333333333333</v>
          </cell>
          <cell r="Q6">
            <v>60</v>
          </cell>
          <cell r="R6">
            <v>80</v>
          </cell>
          <cell r="S6" t="str">
            <v>х</v>
          </cell>
        </row>
        <row r="7">
          <cell r="B7" t="str">
            <v>общежития (с душевыми при всех жилых комнатах)</v>
          </cell>
          <cell r="C7" t="str">
            <v>л/сутки</v>
          </cell>
          <cell r="D7" t="str">
            <v>на одного жителя</v>
          </cell>
          <cell r="J7" t="str">
            <v>л на человека в сутки</v>
          </cell>
          <cell r="K7">
            <v>0.7142857142857143</v>
          </cell>
          <cell r="L7">
            <v>7</v>
          </cell>
          <cell r="M7">
            <v>5</v>
          </cell>
          <cell r="N7" t="str">
            <v>х</v>
          </cell>
          <cell r="O7" t="str">
            <v>л/сутки на одного жителя</v>
          </cell>
          <cell r="P7">
            <v>1.2</v>
          </cell>
          <cell r="Q7">
            <v>50</v>
          </cell>
          <cell r="R7">
            <v>60</v>
          </cell>
          <cell r="S7" t="str">
            <v>х</v>
          </cell>
        </row>
        <row r="8">
          <cell r="B8" t="str">
            <v>гостиницы и пансионаты (с общими ваннами и душами)</v>
          </cell>
          <cell r="C8" t="str">
            <v>л/сутки</v>
          </cell>
          <cell r="D8" t="str">
            <v>на одного человека</v>
          </cell>
          <cell r="J8" t="str">
            <v>л на человека в сутки</v>
          </cell>
          <cell r="K8">
            <v>0.7142857142857143</v>
          </cell>
          <cell r="L8">
            <v>7</v>
          </cell>
          <cell r="M8">
            <v>5</v>
          </cell>
          <cell r="N8" t="str">
            <v>х</v>
          </cell>
          <cell r="O8" t="str">
            <v>л/сутки на одного человека</v>
          </cell>
          <cell r="P8">
            <v>1.4</v>
          </cell>
          <cell r="Q8">
            <v>50</v>
          </cell>
          <cell r="R8">
            <v>70</v>
          </cell>
          <cell r="S8" t="str">
            <v>х</v>
          </cell>
        </row>
        <row r="9">
          <cell r="B9" t="str">
            <v>гостиницы и пансионаты (с душами во всех отдельных номерах)</v>
          </cell>
          <cell r="C9" t="str">
            <v>л/сутки</v>
          </cell>
          <cell r="D9" t="str">
            <v>на одного человека</v>
          </cell>
          <cell r="J9" t="str">
            <v>л на человека в сутки</v>
          </cell>
          <cell r="K9">
            <v>0.7142857142857143</v>
          </cell>
          <cell r="L9">
            <v>7</v>
          </cell>
          <cell r="M9">
            <v>5</v>
          </cell>
          <cell r="N9" t="str">
            <v>х</v>
          </cell>
          <cell r="O9" t="str">
            <v>л/сутки на одного человека</v>
          </cell>
          <cell r="P9">
            <v>1.5555555555555556</v>
          </cell>
          <cell r="Q9">
            <v>90</v>
          </cell>
          <cell r="R9">
            <v>140</v>
          </cell>
          <cell r="S9" t="str">
            <v>х</v>
          </cell>
        </row>
        <row r="10">
          <cell r="B10" t="str">
            <v>гостиницы и пансионаты (с ваннами в отдельных номерах, составляющих 25% от общего количества номеров)</v>
          </cell>
          <cell r="C10" t="str">
            <v>л/сутки</v>
          </cell>
          <cell r="D10" t="str">
            <v>на одного человека</v>
          </cell>
          <cell r="J10" t="str">
            <v>л на человека в сутки</v>
          </cell>
          <cell r="K10">
            <v>0.7142857142857143</v>
          </cell>
          <cell r="L10">
            <v>7</v>
          </cell>
          <cell r="M10">
            <v>5</v>
          </cell>
          <cell r="N10" t="str">
            <v>х</v>
          </cell>
          <cell r="O10" t="str">
            <v>л/сутки на одного человека</v>
          </cell>
          <cell r="P10">
            <v>1</v>
          </cell>
          <cell r="Q10">
            <v>100</v>
          </cell>
          <cell r="R10">
            <v>100</v>
          </cell>
          <cell r="S10" t="str">
            <v>х</v>
          </cell>
        </row>
        <row r="11">
          <cell r="B11" t="str">
            <v>гостиницы и пансионаты (с ваннами в отдельных номерах, составляющих 75% от общего количества номеров)</v>
          </cell>
          <cell r="C11" t="str">
            <v>л/сутки</v>
          </cell>
          <cell r="D11" t="str">
            <v>на одного человека</v>
          </cell>
          <cell r="J11" t="str">
            <v>л на человека в сутки</v>
          </cell>
          <cell r="K11">
            <v>0.7142857142857143</v>
          </cell>
          <cell r="L11">
            <v>7</v>
          </cell>
          <cell r="M11">
            <v>5</v>
          </cell>
          <cell r="N11" t="str">
            <v>х</v>
          </cell>
          <cell r="O11" t="str">
            <v>л/сутки на одного человека</v>
          </cell>
          <cell r="P11">
            <v>1.5</v>
          </cell>
          <cell r="Q11">
            <v>100</v>
          </cell>
          <cell r="R11">
            <v>150</v>
          </cell>
          <cell r="S11" t="str">
            <v>х</v>
          </cell>
        </row>
        <row r="12">
          <cell r="B12" t="str">
            <v>гостиницы и пансионаты (с ваннами в отдельных номерах, составляющих 100% от общего количества номеров)</v>
          </cell>
          <cell r="C12" t="str">
            <v>л/сутки</v>
          </cell>
          <cell r="D12" t="str">
            <v>на одного человека</v>
          </cell>
          <cell r="J12" t="str">
            <v>л на человека в сутки</v>
          </cell>
          <cell r="K12">
            <v>0.7142857142857143</v>
          </cell>
          <cell r="L12">
            <v>7</v>
          </cell>
          <cell r="M12">
            <v>5</v>
          </cell>
          <cell r="N12" t="str">
            <v>х</v>
          </cell>
          <cell r="O12" t="str">
            <v>л/сутки на одного человека</v>
          </cell>
          <cell r="P12">
            <v>1.5</v>
          </cell>
          <cell r="Q12">
            <v>120</v>
          </cell>
          <cell r="R12">
            <v>180</v>
          </cell>
          <cell r="S12" t="str">
            <v>х</v>
          </cell>
        </row>
        <row r="13">
          <cell r="B13" t="str">
            <v>больницы  (с общими ванными и душевыми)</v>
          </cell>
          <cell r="C13" t="str">
            <v>л/сутки</v>
          </cell>
          <cell r="D13" t="str">
            <v>на одно койко-место</v>
          </cell>
          <cell r="J13" t="str">
            <v>л на человека в сутки</v>
          </cell>
          <cell r="K13">
            <v>0.7142857142857143</v>
          </cell>
          <cell r="L13">
            <v>7</v>
          </cell>
          <cell r="M13">
            <v>5</v>
          </cell>
          <cell r="N13" t="str">
            <v>х</v>
          </cell>
          <cell r="O13" t="str">
            <v>л/сутки/одно койко-место</v>
          </cell>
          <cell r="P13">
            <v>1.875</v>
          </cell>
          <cell r="Q13">
            <v>40</v>
          </cell>
          <cell r="R13">
            <v>75</v>
          </cell>
          <cell r="S13" t="str">
            <v>х</v>
          </cell>
          <cell r="T13" t="str">
            <v>л/сутки/одно койко-место</v>
          </cell>
          <cell r="U13">
            <v>0.84615384615384615</v>
          </cell>
          <cell r="V13">
            <v>130</v>
          </cell>
          <cell r="W13">
            <v>110</v>
          </cell>
          <cell r="X13" t="str">
            <v>х</v>
          </cell>
        </row>
        <row r="14">
          <cell r="B14" t="str">
            <v>больницы (с санузлами, прибл. к палатам)</v>
          </cell>
          <cell r="C14" t="str">
            <v>л/сутки</v>
          </cell>
          <cell r="D14" t="str">
            <v>на одно койко-место</v>
          </cell>
          <cell r="J14" t="str">
            <v>л на человека в сутки</v>
          </cell>
          <cell r="K14">
            <v>0.7142857142857143</v>
          </cell>
          <cell r="L14">
            <v>7</v>
          </cell>
          <cell r="M14">
            <v>5</v>
          </cell>
          <cell r="N14" t="str">
            <v>х</v>
          </cell>
          <cell r="O14" t="str">
            <v>л/сутки/одно койко-место</v>
          </cell>
          <cell r="P14">
            <v>0.81818181818181823</v>
          </cell>
          <cell r="Q14">
            <v>110</v>
          </cell>
          <cell r="R14">
            <v>90</v>
          </cell>
          <cell r="S14" t="str">
            <v>х</v>
          </cell>
          <cell r="T14" t="str">
            <v>л/сутки/одно койко-место</v>
          </cell>
          <cell r="U14">
            <v>0.84615384615384615</v>
          </cell>
          <cell r="V14">
            <v>130</v>
          </cell>
          <cell r="W14">
            <v>110</v>
          </cell>
          <cell r="X14" t="str">
            <v>х</v>
          </cell>
        </row>
        <row r="15">
          <cell r="B15" t="str">
            <v>поликлиники и амбулатории</v>
          </cell>
          <cell r="C15" t="str">
            <v>л/сутки</v>
          </cell>
          <cell r="D15" t="str">
            <v>на одного посетителя</v>
          </cell>
          <cell r="E15" t="str">
            <v>л/на одного больного</v>
          </cell>
          <cell r="F15">
            <v>0.625</v>
          </cell>
          <cell r="G15">
            <v>8</v>
          </cell>
          <cell r="H15">
            <v>5</v>
          </cell>
          <cell r="I15" t="str">
            <v>х</v>
          </cell>
          <cell r="J15" t="str">
            <v>л на человека в сутки</v>
          </cell>
          <cell r="K15">
            <v>0.7142857142857143</v>
          </cell>
          <cell r="L15">
            <v>7</v>
          </cell>
          <cell r="M15">
            <v>5</v>
          </cell>
          <cell r="N15" t="str">
            <v>х</v>
          </cell>
        </row>
        <row r="16">
          <cell r="B16" t="str">
            <v>санатории и дома отдыха (с ваннами при всех жилых комнатах)</v>
          </cell>
          <cell r="C16" t="str">
            <v>л/сутки</v>
          </cell>
          <cell r="D16" t="str">
            <v>на одно койко-место</v>
          </cell>
          <cell r="J16" t="str">
            <v>л на человека в сутки</v>
          </cell>
          <cell r="K16">
            <v>0.7142857142857143</v>
          </cell>
          <cell r="L16">
            <v>7</v>
          </cell>
          <cell r="M16">
            <v>5</v>
          </cell>
          <cell r="N16" t="str">
            <v>х</v>
          </cell>
          <cell r="O16" t="str">
            <v>л/сутки/одно койко-место</v>
          </cell>
          <cell r="P16">
            <v>1.5</v>
          </cell>
          <cell r="Q16">
            <v>80</v>
          </cell>
          <cell r="R16">
            <v>120</v>
          </cell>
          <cell r="S16" t="str">
            <v>х</v>
          </cell>
        </row>
        <row r="17">
          <cell r="B17" t="str">
            <v>санатории и дома отдыха (с душами при всех жилых комнатах)</v>
          </cell>
          <cell r="C17" t="str">
            <v>л/сутки</v>
          </cell>
          <cell r="D17" t="str">
            <v>на одно койко-место</v>
          </cell>
          <cell r="J17" t="str">
            <v>л на человека в сутки</v>
          </cell>
          <cell r="K17">
            <v>0.7142857142857143</v>
          </cell>
          <cell r="L17">
            <v>7</v>
          </cell>
          <cell r="M17">
            <v>5</v>
          </cell>
          <cell r="N17" t="str">
            <v>х</v>
          </cell>
          <cell r="O17" t="str">
            <v>л/сутки/одно койко-место</v>
          </cell>
          <cell r="P17">
            <v>1</v>
          </cell>
          <cell r="Q17">
            <v>75</v>
          </cell>
          <cell r="R17">
            <v>75</v>
          </cell>
          <cell r="S17" t="str">
            <v>х</v>
          </cell>
        </row>
        <row r="18">
          <cell r="B18" t="str">
            <v>детские ясли и сады (со столовыми, работающими на полуфабрикатах)</v>
          </cell>
          <cell r="C18" t="str">
            <v>л/сутки</v>
          </cell>
          <cell r="D18" t="str">
            <v>на ребенка</v>
          </cell>
          <cell r="J18" t="str">
            <v>л на человека в сутки</v>
          </cell>
          <cell r="K18">
            <v>0.7142857142857143</v>
          </cell>
          <cell r="L18">
            <v>7</v>
          </cell>
          <cell r="M18">
            <v>5</v>
          </cell>
          <cell r="N18" t="str">
            <v>х</v>
          </cell>
          <cell r="Y18" t="str">
            <v>л/на одного ребенка/в сутки</v>
          </cell>
          <cell r="Z18">
            <v>1.2</v>
          </cell>
          <cell r="AA18">
            <v>10</v>
          </cell>
          <cell r="AB18">
            <v>12</v>
          </cell>
          <cell r="AC18" t="str">
            <v>х</v>
          </cell>
          <cell r="AD18" t="str">
            <v>л/на одного ребенка/в сутки</v>
          </cell>
          <cell r="AE18">
            <v>1.1666666666666667</v>
          </cell>
          <cell r="AF18">
            <v>18</v>
          </cell>
          <cell r="AG18">
            <v>21</v>
          </cell>
          <cell r="AH18" t="str">
            <v>х</v>
          </cell>
        </row>
        <row r="19">
          <cell r="B19" t="str">
            <v>детские ясли и сады (со столовыми, работающими на сырье, и автоматизированными прачечными)</v>
          </cell>
          <cell r="C19" t="str">
            <v>л/сутки</v>
          </cell>
          <cell r="D19" t="str">
            <v>на ребенка</v>
          </cell>
          <cell r="J19" t="str">
            <v>л на человека в сутки</v>
          </cell>
          <cell r="K19">
            <v>0.7142857142857143</v>
          </cell>
          <cell r="L19">
            <v>7</v>
          </cell>
          <cell r="M19">
            <v>5</v>
          </cell>
          <cell r="N19" t="str">
            <v>х</v>
          </cell>
          <cell r="Y19" t="str">
            <v>л/на одного ребенка/в сутки</v>
          </cell>
          <cell r="Z19">
            <v>0.5</v>
          </cell>
          <cell r="AA19">
            <v>50</v>
          </cell>
          <cell r="AB19">
            <v>25</v>
          </cell>
          <cell r="AC19" t="str">
            <v>х</v>
          </cell>
          <cell r="AD19" t="str">
            <v>л/на одного ребенка/в сутки</v>
          </cell>
          <cell r="AE19">
            <v>0.43076923076923079</v>
          </cell>
          <cell r="AF19">
            <v>65</v>
          </cell>
          <cell r="AG19">
            <v>28</v>
          </cell>
          <cell r="AH19" t="str">
            <v>х</v>
          </cell>
        </row>
        <row r="20">
          <cell r="B20" t="str">
            <v>пионерский лагеря (со столовыми, работающими на сырье и авт. прачечными)</v>
          </cell>
          <cell r="C20" t="str">
            <v>л/сутки</v>
          </cell>
          <cell r="D20" t="str">
            <v>на ребенка</v>
          </cell>
          <cell r="J20" t="str">
            <v>л на человека в сутки</v>
          </cell>
          <cell r="K20">
            <v>0.7142857142857143</v>
          </cell>
          <cell r="L20">
            <v>7</v>
          </cell>
          <cell r="M20">
            <v>5</v>
          </cell>
          <cell r="N20" t="str">
            <v>х</v>
          </cell>
          <cell r="O20" t="str">
            <v>л/на одного ребенка/в сутки</v>
          </cell>
          <cell r="P20">
            <v>0.44444444444444442</v>
          </cell>
          <cell r="Q20">
            <v>90</v>
          </cell>
          <cell r="R20">
            <v>40</v>
          </cell>
          <cell r="S20" t="str">
            <v>х</v>
          </cell>
        </row>
        <row r="21">
          <cell r="B21" t="str">
            <v>пионерский лагеря (со столовыми на полуфабрикатах и центр. прачечными)</v>
          </cell>
          <cell r="C21" t="str">
            <v>л/сутки</v>
          </cell>
          <cell r="D21" t="str">
            <v>на ребенка</v>
          </cell>
          <cell r="J21" t="str">
            <v>л на человека в сутки</v>
          </cell>
          <cell r="K21">
            <v>0.7142857142857143</v>
          </cell>
          <cell r="L21">
            <v>7</v>
          </cell>
          <cell r="M21">
            <v>5</v>
          </cell>
          <cell r="N21" t="str">
            <v>х</v>
          </cell>
          <cell r="O21" t="str">
            <v>л/на одного ребенка/в сутки</v>
          </cell>
          <cell r="P21">
            <v>1.2</v>
          </cell>
          <cell r="Q21">
            <v>25</v>
          </cell>
          <cell r="R21">
            <v>30</v>
          </cell>
          <cell r="S21" t="str">
            <v>х</v>
          </cell>
        </row>
        <row r="22">
          <cell r="B22" t="str">
            <v>прачечные (механизированные)</v>
          </cell>
          <cell r="C22" t="str">
            <v>л</v>
          </cell>
          <cell r="D22" t="str">
            <v>на кг сухого белья</v>
          </cell>
          <cell r="J22" t="str">
            <v>л на человека в сутки</v>
          </cell>
          <cell r="K22">
            <v>0.7142857142857143</v>
          </cell>
          <cell r="L22">
            <v>7</v>
          </cell>
          <cell r="M22">
            <v>5</v>
          </cell>
          <cell r="N22" t="str">
            <v>х</v>
          </cell>
        </row>
        <row r="23">
          <cell r="B23" t="str">
            <v>прачечные (немеханизированные)</v>
          </cell>
          <cell r="C23" t="str">
            <v>л</v>
          </cell>
          <cell r="D23" t="str">
            <v>на кг сухого белья</v>
          </cell>
          <cell r="J23" t="str">
            <v>л на человека в сутки</v>
          </cell>
          <cell r="K23">
            <v>0.7142857142857143</v>
          </cell>
          <cell r="L23">
            <v>7</v>
          </cell>
          <cell r="M23">
            <v>5</v>
          </cell>
          <cell r="N23" t="str">
            <v>х</v>
          </cell>
        </row>
        <row r="24">
          <cell r="B24" t="str">
            <v>административные здания</v>
          </cell>
          <cell r="C24" t="str">
            <v>л/смена</v>
          </cell>
          <cell r="D24" t="str">
            <v>на одного сотрудника</v>
          </cell>
          <cell r="J24" t="str">
            <v>л на человека в сутки</v>
          </cell>
          <cell r="K24">
            <v>0.7142857142857143</v>
          </cell>
          <cell r="L24">
            <v>7</v>
          </cell>
          <cell r="M24">
            <v>5</v>
          </cell>
          <cell r="N24" t="str">
            <v>х</v>
          </cell>
        </row>
        <row r="25">
          <cell r="B25" t="str">
            <v>учебные заведения (с буфетами, реализующими готовую продукцию)</v>
          </cell>
          <cell r="C25" t="str">
            <v>л/смена</v>
          </cell>
          <cell r="D25" t="str">
            <v>на одного преподавателя и учащегося</v>
          </cell>
          <cell r="J25" t="str">
            <v>л на одного преподавателя/сутки</v>
          </cell>
          <cell r="K25">
            <v>0.54545454545454541</v>
          </cell>
          <cell r="L25">
            <v>11</v>
          </cell>
          <cell r="M25">
            <v>6</v>
          </cell>
          <cell r="N25" t="str">
            <v>х</v>
          </cell>
          <cell r="Y25" t="str">
            <v>л/на одного учачегося в сутки</v>
          </cell>
          <cell r="Z25">
            <v>0.54545454545454541</v>
          </cell>
          <cell r="AA25">
            <v>11</v>
          </cell>
          <cell r="AB25">
            <v>6</v>
          </cell>
          <cell r="AC25" t="str">
            <v>х</v>
          </cell>
        </row>
        <row r="26">
          <cell r="B26" t="str">
            <v>учебные заведения (школы-интернаты)</v>
          </cell>
          <cell r="C26" t="str">
            <v>л/сутки</v>
          </cell>
          <cell r="D26" t="str">
            <v>на одного человека</v>
          </cell>
          <cell r="J26" t="str">
            <v>л на одного преподавателя/сутки</v>
          </cell>
          <cell r="K26">
            <v>0.5</v>
          </cell>
          <cell r="L26">
            <v>6</v>
          </cell>
          <cell r="M26">
            <v>3</v>
          </cell>
          <cell r="N26" t="str">
            <v>х</v>
          </cell>
          <cell r="O26" t="str">
            <v>л/койко-место</v>
          </cell>
          <cell r="P26">
            <v>0.75</v>
          </cell>
          <cell r="Q26">
            <v>40</v>
          </cell>
          <cell r="R26">
            <v>30</v>
          </cell>
          <cell r="S26" t="str">
            <v>х</v>
          </cell>
          <cell r="Y26" t="str">
            <v>л/на одного учачегося в сутки</v>
          </cell>
          <cell r="Z26">
            <v>0.5</v>
          </cell>
          <cell r="AA26">
            <v>6</v>
          </cell>
          <cell r="AB26">
            <v>3</v>
          </cell>
          <cell r="AC26" t="str">
            <v>х</v>
          </cell>
        </row>
        <row r="27">
          <cell r="B27" t="str">
            <v>учебные заведения (общеобразовательные школы со столовыми на полуфабрикатах)</v>
          </cell>
          <cell r="J27" t="str">
            <v>л на одного преподавателя/сутки</v>
          </cell>
          <cell r="K27">
            <v>0.42857142857142855</v>
          </cell>
          <cell r="L27">
            <v>7</v>
          </cell>
          <cell r="M27">
            <v>3</v>
          </cell>
          <cell r="Y27" t="str">
            <v>л/на одного учачегося в сутки</v>
          </cell>
          <cell r="Z27">
            <v>0.42857142857142855</v>
          </cell>
          <cell r="AA27">
            <v>7</v>
          </cell>
          <cell r="AB27">
            <v>3</v>
          </cell>
          <cell r="AC27" t="str">
            <v>х</v>
          </cell>
          <cell r="AD27" t="str">
            <v>л/на одного учачегося в сутки</v>
          </cell>
          <cell r="AE27">
            <v>0.33333333333333331</v>
          </cell>
          <cell r="AF27">
            <v>9</v>
          </cell>
          <cell r="AG27">
            <v>3</v>
          </cell>
          <cell r="AH27" t="str">
            <v>х</v>
          </cell>
        </row>
        <row r="28">
          <cell r="B28" t="str">
            <v>учебные заведения (профтехучилища со столовыми)</v>
          </cell>
          <cell r="C28" t="str">
            <v>л/сутки</v>
          </cell>
          <cell r="D28" t="str">
            <v>на одного человека</v>
          </cell>
          <cell r="J28" t="str">
            <v>л на одного преподавателя/сутки</v>
          </cell>
          <cell r="K28">
            <v>0.66666666666666663</v>
          </cell>
          <cell r="L28">
            <v>12</v>
          </cell>
          <cell r="M28">
            <v>8</v>
          </cell>
          <cell r="N28" t="str">
            <v>х</v>
          </cell>
          <cell r="Y28" t="str">
            <v>л/на одного учачегося в сутки</v>
          </cell>
          <cell r="Z28">
            <v>0.66666666666666663</v>
          </cell>
          <cell r="AA28">
            <v>12</v>
          </cell>
          <cell r="AB28">
            <v>8</v>
          </cell>
          <cell r="AC28" t="str">
            <v>х</v>
          </cell>
        </row>
        <row r="29">
          <cell r="B29" t="str">
            <v>аптеки (торговые залы и подсобные помещения)</v>
          </cell>
          <cell r="C29" t="str">
            <v>л/сутки</v>
          </cell>
          <cell r="D29" t="str">
            <v>на одного сотрудника</v>
          </cell>
          <cell r="J29" t="str">
            <v>л на человека в сутки</v>
          </cell>
          <cell r="K29">
            <v>0.7142857142857143</v>
          </cell>
          <cell r="L29">
            <v>7</v>
          </cell>
          <cell r="M29">
            <v>5</v>
          </cell>
          <cell r="N29" t="str">
            <v>х</v>
          </cell>
        </row>
        <row r="30">
          <cell r="B30" t="str">
            <v>предприятия общественного питания (для пищи, реализуемой в зале)</v>
          </cell>
          <cell r="C30" t="str">
            <v>л</v>
          </cell>
          <cell r="D30" t="str">
            <v>на одно блюдо</v>
          </cell>
          <cell r="J30" t="str">
            <v>л на человека в сутки</v>
          </cell>
          <cell r="K30">
            <v>0.7142857142857143</v>
          </cell>
          <cell r="L30">
            <v>7</v>
          </cell>
          <cell r="M30">
            <v>5</v>
          </cell>
          <cell r="N30" t="str">
            <v>х</v>
          </cell>
        </row>
        <row r="31">
          <cell r="B31" t="str">
            <v>магазины (продовольственные)</v>
          </cell>
          <cell r="C31" t="str">
            <v>л/сутки</v>
          </cell>
          <cell r="D31" t="str">
            <v>на одного сотрудника</v>
          </cell>
          <cell r="J31" t="str">
            <v>л на человека в сутки</v>
          </cell>
          <cell r="K31">
            <v>0.35135135135135137</v>
          </cell>
          <cell r="L31">
            <v>185</v>
          </cell>
          <cell r="M31">
            <v>65</v>
          </cell>
          <cell r="N31" t="str">
            <v>х</v>
          </cell>
        </row>
        <row r="32">
          <cell r="B32" t="str">
            <v>магазины (промтоварные)</v>
          </cell>
          <cell r="C32" t="str">
            <v>л/сутки</v>
          </cell>
          <cell r="D32" t="str">
            <v>на одного сотрудника</v>
          </cell>
          <cell r="J32" t="str">
            <v>л на человека в сутки</v>
          </cell>
          <cell r="K32">
            <v>0.7142857142857143</v>
          </cell>
          <cell r="L32">
            <v>7</v>
          </cell>
          <cell r="M32">
            <v>5</v>
          </cell>
          <cell r="N32" t="str">
            <v>х</v>
          </cell>
        </row>
        <row r="33">
          <cell r="B33" t="str">
            <v>парикмахерские</v>
          </cell>
          <cell r="C33" t="str">
            <v>л/смена</v>
          </cell>
          <cell r="D33" t="str">
            <v>на одно рабочее место</v>
          </cell>
          <cell r="J33" t="str">
            <v>л на человека в сутки</v>
          </cell>
          <cell r="K33">
            <v>0.7142857142857143</v>
          </cell>
          <cell r="L33">
            <v>7</v>
          </cell>
          <cell r="M33">
            <v>5</v>
          </cell>
          <cell r="N33" t="str">
            <v>х</v>
          </cell>
        </row>
        <row r="34">
          <cell r="B34" t="str">
            <v>пекарни</v>
          </cell>
          <cell r="J34" t="str">
            <v>л на человека в сутки</v>
          </cell>
          <cell r="K34">
            <v>0.7142857142857143</v>
          </cell>
          <cell r="L34">
            <v>7</v>
          </cell>
          <cell r="M34">
            <v>5</v>
          </cell>
          <cell r="N34" t="str">
            <v>х</v>
          </cell>
        </row>
        <row r="35">
          <cell r="B35" t="str">
            <v>кинотеатры</v>
          </cell>
          <cell r="C35" t="str">
            <v>л</v>
          </cell>
          <cell r="D35" t="str">
            <v>на одного посетителя</v>
          </cell>
          <cell r="E35" t="str">
            <v>л/на одного посетителя</v>
          </cell>
          <cell r="F35">
            <v>0.6</v>
          </cell>
          <cell r="G35">
            <v>2.5</v>
          </cell>
          <cell r="H35">
            <v>1.5</v>
          </cell>
          <cell r="I35" t="str">
            <v>х</v>
          </cell>
          <cell r="J35" t="str">
            <v>л на человека в сутки</v>
          </cell>
          <cell r="K35">
            <v>0.7142857142857143</v>
          </cell>
          <cell r="L35">
            <v>7</v>
          </cell>
          <cell r="M35">
            <v>5</v>
          </cell>
          <cell r="N35" t="str">
            <v>х</v>
          </cell>
        </row>
        <row r="36">
          <cell r="B36" t="str">
            <v>библиотеки</v>
          </cell>
          <cell r="C36" t="str">
            <v>л</v>
          </cell>
          <cell r="D36" t="str">
            <v>на одного посетителя</v>
          </cell>
          <cell r="E36" t="str">
            <v>л/на одного посетителя</v>
          </cell>
          <cell r="F36">
            <v>0.6</v>
          </cell>
          <cell r="G36">
            <v>2.5</v>
          </cell>
          <cell r="H36">
            <v>1.5</v>
          </cell>
          <cell r="I36" t="str">
            <v>х</v>
          </cell>
          <cell r="J36" t="str">
            <v>л на человека в сутки</v>
          </cell>
          <cell r="K36">
            <v>0.7142857142857143</v>
          </cell>
          <cell r="L36">
            <v>7</v>
          </cell>
          <cell r="M36">
            <v>5</v>
          </cell>
          <cell r="N36" t="str">
            <v>х</v>
          </cell>
        </row>
        <row r="37">
          <cell r="B37" t="str">
            <v>клубы</v>
          </cell>
          <cell r="C37" t="str">
            <v>л</v>
          </cell>
          <cell r="D37" t="str">
            <v>на одного посетителя</v>
          </cell>
          <cell r="E37" t="str">
            <v>л/на одного посетителя</v>
          </cell>
          <cell r="F37">
            <v>0.43333333333333335</v>
          </cell>
          <cell r="G37">
            <v>6</v>
          </cell>
          <cell r="H37">
            <v>2.6</v>
          </cell>
          <cell r="I37" t="str">
            <v>х</v>
          </cell>
          <cell r="J37" t="str">
            <v>л на человека в сутки</v>
          </cell>
          <cell r="K37">
            <v>0.7142857142857143</v>
          </cell>
          <cell r="L37">
            <v>7</v>
          </cell>
          <cell r="M37">
            <v>5</v>
          </cell>
          <cell r="N37" t="str">
            <v>х</v>
          </cell>
        </row>
        <row r="38">
          <cell r="B38" t="str">
            <v>театры</v>
          </cell>
          <cell r="C38" t="str">
            <v>л</v>
          </cell>
          <cell r="D38" t="str">
            <v>на одного посетителя</v>
          </cell>
          <cell r="E38" t="str">
            <v>л/на одного посетителя</v>
          </cell>
          <cell r="F38">
            <v>1</v>
          </cell>
          <cell r="G38">
            <v>5</v>
          </cell>
          <cell r="H38">
            <v>5</v>
          </cell>
          <cell r="I38" t="str">
            <v>х</v>
          </cell>
          <cell r="J38" t="str">
            <v>л на артиста в сутки</v>
          </cell>
          <cell r="K38">
            <v>1.6666666666666667</v>
          </cell>
          <cell r="L38">
            <v>15</v>
          </cell>
          <cell r="M38">
            <v>25</v>
          </cell>
          <cell r="N38" t="str">
            <v>х</v>
          </cell>
        </row>
        <row r="39">
          <cell r="B39" t="str">
            <v>стадионы и спортзалы</v>
          </cell>
          <cell r="C39" t="str">
            <v>л/место; л</v>
          </cell>
          <cell r="D39" t="str">
            <v>на одного зрителя/на одного посетителя</v>
          </cell>
          <cell r="J39" t="str">
            <v>л на человека в сутки</v>
          </cell>
          <cell r="K39">
            <v>0.7142857142857143</v>
          </cell>
          <cell r="L39">
            <v>7</v>
          </cell>
          <cell r="M39">
            <v>5</v>
          </cell>
          <cell r="N39" t="str">
            <v>х</v>
          </cell>
        </row>
        <row r="40">
          <cell r="B40" t="str">
            <v>бассейны</v>
          </cell>
          <cell r="C40" t="str">
            <v>%/сутки; л/место; л</v>
          </cell>
          <cell r="D40" t="str">
            <v>% от вместимости/на одного зрителя/на одного посетителя</v>
          </cell>
          <cell r="J40" t="str">
            <v>л на человека в сутки</v>
          </cell>
          <cell r="K40">
            <v>0.7142857142857143</v>
          </cell>
          <cell r="L40">
            <v>7</v>
          </cell>
          <cell r="M40">
            <v>5</v>
          </cell>
          <cell r="N40" t="str">
            <v>х</v>
          </cell>
        </row>
        <row r="41">
          <cell r="B41" t="str">
            <v>бани (мытье с тазами на скамьях и опол. в душе)</v>
          </cell>
          <cell r="C41" t="str">
            <v>л</v>
          </cell>
          <cell r="D41" t="str">
            <v>на одного посетителя</v>
          </cell>
          <cell r="E41" t="str">
            <v>л/на одного посетителя</v>
          </cell>
          <cell r="F41">
            <v>2</v>
          </cell>
          <cell r="G41">
            <v>60</v>
          </cell>
          <cell r="H41">
            <v>120</v>
          </cell>
          <cell r="I41" t="str">
            <v>х</v>
          </cell>
          <cell r="J41" t="str">
            <v>л на человека в сутки</v>
          </cell>
          <cell r="K41">
            <v>0.7142857142857143</v>
          </cell>
          <cell r="L41">
            <v>7</v>
          </cell>
          <cell r="M41">
            <v>5</v>
          </cell>
          <cell r="N41" t="str">
            <v>х</v>
          </cell>
        </row>
        <row r="42">
          <cell r="B42" t="str">
            <v>производственные предприятия</v>
          </cell>
          <cell r="C42" t="str">
            <v>л/смена</v>
          </cell>
          <cell r="D42" t="str">
            <v>на одну душевую сетку/на одного человека</v>
          </cell>
          <cell r="J42" t="str">
            <v>л на человека в сутки</v>
          </cell>
          <cell r="K42">
            <v>0.7142857142857143</v>
          </cell>
          <cell r="L42">
            <v>7</v>
          </cell>
          <cell r="M42">
            <v>5</v>
          </cell>
          <cell r="N42" t="str">
            <v>х</v>
          </cell>
        </row>
        <row r="43">
          <cell r="B43" t="str">
            <v>животноводческие хозяйства</v>
          </cell>
          <cell r="C43" t="str">
            <v>л/сутки</v>
          </cell>
          <cell r="J43" t="str">
            <v>л на человека в сутки</v>
          </cell>
          <cell r="K43">
            <v>0.7142857142857143</v>
          </cell>
          <cell r="L43">
            <v>7</v>
          </cell>
          <cell r="M43">
            <v>5</v>
          </cell>
          <cell r="N43" t="str">
            <v>х</v>
          </cell>
        </row>
        <row r="44">
          <cell r="B44" t="str">
            <v>ветлечебницы</v>
          </cell>
          <cell r="C44" t="str">
            <v>л/час</v>
          </cell>
          <cell r="J44" t="str">
            <v>л на человека в сутки</v>
          </cell>
          <cell r="K44">
            <v>0.21568627450980393</v>
          </cell>
          <cell r="L44">
            <v>255</v>
          </cell>
          <cell r="M44">
            <v>55</v>
          </cell>
          <cell r="N44" t="str">
            <v>х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Budjet_Data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Марковский</v>
          </cell>
          <cell r="B4" t="str">
            <v>Марково</v>
          </cell>
          <cell r="C4" t="str">
            <v>Филиал ФГУП «Почта России»Почтамт Угольные Копи  УФПС ЧАО</v>
          </cell>
          <cell r="D4" t="str">
            <v xml:space="preserve">п.Угольные Копи ул.Угольная ,11,телефон/факс 5-52-62,  ИНН 7724261610,Р/счет №  40502810201180000005 в Анадырском филиале «МДМ-Банка»,БИК 047719708,КПП 870102001
                                         </v>
          </cell>
          <cell r="E4" t="str">
            <v>отделение почтовой связи</v>
          </cell>
          <cell r="F4" t="str">
            <v>финансируемые из федерального бюджета</v>
          </cell>
          <cell r="G4" t="str">
            <v>отделение почтовой связи</v>
          </cell>
          <cell r="H4" t="str">
            <v>Больничная ,5</v>
          </cell>
          <cell r="I4" t="str">
            <v>встроенное помещение</v>
          </cell>
          <cell r="J4">
            <v>10</v>
          </cell>
          <cell r="K4">
            <v>0</v>
          </cell>
          <cell r="L4">
            <v>0</v>
          </cell>
        </row>
        <row r="5">
          <cell r="A5" t="str">
            <v>Марковский</v>
          </cell>
          <cell r="B5" t="str">
            <v>Марково</v>
          </cell>
          <cell r="C5" t="str">
            <v>Филиал ФГУП «Почта России»Почтамт Угольные Копи  УФПС ЧАО</v>
          </cell>
          <cell r="D5" t="str">
            <v xml:space="preserve">п.Угольные Копи ул.Угольная ,11,телефон/факс 5-52-62,  ИНН 7724261610,Р/счет №  40502810201180000005 в Анадырском филиале «МДМ-Банка»,БИК 047719708,КПП 870102001
                                         </v>
          </cell>
          <cell r="E5" t="str">
            <v>отделение почтовой связи</v>
          </cell>
          <cell r="F5" t="str">
            <v>финансируемые из федерального бюджета</v>
          </cell>
          <cell r="G5" t="str">
            <v>гараж</v>
          </cell>
          <cell r="H5">
            <v>0</v>
          </cell>
          <cell r="I5" t="str">
            <v>отдельно стоящее здание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Марковский</v>
          </cell>
          <cell r="B6" t="str">
            <v>Ваеги</v>
          </cell>
          <cell r="C6" t="str">
            <v>Филиал ФГУП «Почта России»Почтамт Угольные Копи  УФПС ЧАО</v>
          </cell>
          <cell r="D6" t="str">
            <v xml:space="preserve">п.Угольные Копи ул.Угольная ,11,телефон/факс 5-52-62,  ИНН 7724261610,Р/счет №  40502810201180000005 в Анадырском филиале «МДМ-Банка»,БИК 047719708,КПП 870102001
                                         </v>
          </cell>
          <cell r="E6" t="str">
            <v>отделение почтовой связи</v>
          </cell>
          <cell r="F6" t="str">
            <v>финансируемые из федерального бюджета</v>
          </cell>
          <cell r="G6" t="str">
            <v>отделение почтовой связи</v>
          </cell>
          <cell r="H6">
            <v>0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Марковский</v>
          </cell>
          <cell r="B7" t="str">
            <v>Ламутское</v>
          </cell>
          <cell r="C7" t="str">
            <v>Филиал ФГУП «Почта России»Почтамт Угольные Копи  УФПС ЧАО</v>
          </cell>
          <cell r="D7" t="str">
            <v xml:space="preserve">п.Угольные Копи ул.Угольная ,11,телефон/факс 5-52-62,  ИНН 7724261610,Р/счет №  40502810201180000005 в Анадырском филиале «МДМ-Банка»,БИК 047719708,КПП 870102001
                                         </v>
          </cell>
          <cell r="E7" t="str">
            <v>отделение почтовой связи</v>
          </cell>
          <cell r="F7" t="str">
            <v>финансируемые из федерального бюджета</v>
          </cell>
          <cell r="G7" t="str">
            <v>отделение почтовой связи</v>
          </cell>
          <cell r="H7">
            <v>0</v>
          </cell>
          <cell r="I7" t="str">
            <v>встроенное помещение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Марковский</v>
          </cell>
          <cell r="B8" t="str">
            <v>Чуванское</v>
          </cell>
          <cell r="C8" t="str">
            <v>Филиал ФГУП «Почта России»Почтамт Угольные Копи  УФПС ЧАО</v>
          </cell>
          <cell r="D8" t="str">
            <v xml:space="preserve">п.Угольные Копи ул.Угольная ,11,телефон/факс 5-52-62,  ИНН 7724261610,Р/счет №  40502810201180000005 в Анадырском филиале «МДМ-Банка»,БИК 047719708,КПП 870102001
                                         </v>
          </cell>
          <cell r="E8" t="str">
            <v>отделение почтовой связи</v>
          </cell>
          <cell r="F8" t="str">
            <v>финансируемые из федерального бюджета</v>
          </cell>
          <cell r="G8" t="str">
            <v>отделение почтовой связи</v>
          </cell>
          <cell r="H8">
            <v>0</v>
          </cell>
          <cell r="I8" t="str">
            <v>встроенное помещение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Марковский</v>
          </cell>
          <cell r="B9" t="str">
            <v>Марково</v>
          </cell>
          <cell r="C9" t="str">
            <v>Чукотская база авиационной охраны лесов и оленьих пастбищ</v>
          </cell>
          <cell r="D9" t="str">
            <v xml:space="preserve">ЧАО,г.Анадырь,ул.Берзиня,22 ,телефон/факс 2-64-21, ИНН 8709001351,л/счет №  311200313026 в УФК по Чукотскому АО,БИК 047719001                                         </v>
          </cell>
          <cell r="E9" t="str">
            <v>Марковское отделение</v>
          </cell>
          <cell r="F9" t="str">
            <v>финансируемые из окружного бюджета</v>
          </cell>
          <cell r="G9" t="str">
            <v>Марковское отделение</v>
          </cell>
          <cell r="H9">
            <v>0</v>
          </cell>
          <cell r="I9" t="str">
            <v>отдельно стоящее здание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Марковский</v>
          </cell>
          <cell r="B10" t="str">
            <v>Марково</v>
          </cell>
          <cell r="C10" t="str">
            <v>Чукотская база авиационной охраны лесов и оленьих пастбищ</v>
          </cell>
          <cell r="D10" t="str">
            <v>ЧАО,г.Анадырь,ул.Берзиня,22 ,телефон/факс 2-64-21, ИНН 8709001351,л/счет №  311200313026 в УФК по Чукотскому АО,БИК 047719002</v>
          </cell>
          <cell r="E10" t="str">
            <v>Марковское отделение</v>
          </cell>
          <cell r="F10" t="str">
            <v>финансируемые из окружного бюджета</v>
          </cell>
          <cell r="G10" t="str">
            <v>Гостиница</v>
          </cell>
          <cell r="H10" t="str">
            <v>ул. Портовая, 7 жилое здание</v>
          </cell>
          <cell r="I10" t="str">
            <v>встроенное помещение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Марковский</v>
          </cell>
          <cell r="B11" t="str">
            <v>Ваеги</v>
          </cell>
          <cell r="C11" t="str">
            <v>Чукотская база авиационной охраны лесов и оленьих пастбищ</v>
          </cell>
          <cell r="D11" t="str">
            <v>ЧАО,г.Анадырь,ул.Берзиня,22 ,телефон/факс 2-64-21, ИНН 8709001351,л/счет №  311200313026 в УФК по Чукотскому АО,БИК 047719003</v>
          </cell>
          <cell r="E11" t="str">
            <v>Ваежское отделение</v>
          </cell>
          <cell r="F11" t="str">
            <v>финансируемые из окружного бюджета</v>
          </cell>
          <cell r="G11" t="str">
            <v>Ваежское отделение</v>
          </cell>
          <cell r="H11">
            <v>0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Марковский</v>
          </cell>
          <cell r="B12" t="str">
            <v>Ваеги</v>
          </cell>
          <cell r="C12" t="str">
            <v>Чукотская база авиационной охраны лесов и оленьих пастбищ</v>
          </cell>
          <cell r="D12" t="str">
            <v>ЧАО,г.Анадырь,ул.Берзиня,22 ,телефон/факс 2-64-21, ИНН 8709001351,л/счет №  311200313026 в УФК по Чукотскому АО,БИК 047719004</v>
          </cell>
          <cell r="E12" t="str">
            <v>Ваежское отделение</v>
          </cell>
          <cell r="F12" t="str">
            <v>финансируемые из окружного бюджета</v>
          </cell>
          <cell r="G12" t="str">
            <v>База</v>
          </cell>
          <cell r="H12">
            <v>0</v>
          </cell>
          <cell r="I12" t="str">
            <v>отдельно стоящее здание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Марковский</v>
          </cell>
          <cell r="B13" t="str">
            <v>Марково</v>
          </cell>
          <cell r="C13" t="str">
            <v>ОВД Анадырского района</v>
          </cell>
          <cell r="D13" t="str">
            <v xml:space="preserve">п.Угольные Копи ул.Первомайская , 2, телефон/факс 5-55-00,  ИНН 8701002138, л/счет №03188000560, БИК 047751002                                           </v>
          </cell>
          <cell r="E13" t="str">
            <v>Марковское отделение милиции</v>
          </cell>
          <cell r="F13" t="str">
            <v>финансируемые из окружного бюджета</v>
          </cell>
          <cell r="G13" t="str">
            <v>отделение милиции</v>
          </cell>
          <cell r="H13">
            <v>0</v>
          </cell>
          <cell r="I13" t="str">
            <v>встроенное помещение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Марковский</v>
          </cell>
          <cell r="B14" t="str">
            <v>Марково</v>
          </cell>
          <cell r="C14" t="str">
            <v>ОВД Анадырского района</v>
          </cell>
          <cell r="D14" t="str">
            <v>п.Угольные Копи ул.Первомайская , 2, телефон/факс 5-55-00,  ИНН 8701002138, л/счет №03188000560, БИК 047751003</v>
          </cell>
          <cell r="E14" t="str">
            <v>Марковское отделение милиции</v>
          </cell>
          <cell r="F14" t="str">
            <v>финансируемые из федерального бюджета</v>
          </cell>
          <cell r="G14" t="str">
            <v>Гараж</v>
          </cell>
          <cell r="H14">
            <v>0</v>
          </cell>
          <cell r="I14" t="str">
            <v>встроенное помещение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Марковский</v>
          </cell>
          <cell r="B15" t="str">
            <v>Марково</v>
          </cell>
          <cell r="C15" t="str">
            <v xml:space="preserve">Государственное учреждение Чукотского управления по гидрометеорологии и мониторингу окружающей среды (ГУ ЧУГМС),  </v>
          </cell>
          <cell r="D15" t="str">
            <v>689400, г.Певек, ул.Обручева, 2 телефон/факс 2-23-07, ИНН 8706004308 ОФК по Чаунскому району,КПП 870601001, л/с 03158107041,КПП 870601001, р/счет № 40105810800000010085,ОКВЭД 75.11.12.,ОКПО 02572552</v>
          </cell>
          <cell r="E15" t="str">
            <v>Метеостанция Марково</v>
          </cell>
          <cell r="F15" t="str">
            <v>финансируемые из федерального бюджета</v>
          </cell>
          <cell r="G15" t="str">
            <v>Метеостанция</v>
          </cell>
          <cell r="H15" t="str">
            <v>Вокзальная,18</v>
          </cell>
          <cell r="I15" t="str">
            <v>отдельно стоящее здание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Марковский</v>
          </cell>
          <cell r="B16" t="str">
            <v>Марково</v>
          </cell>
          <cell r="C16" t="str">
            <v xml:space="preserve">Государственное учреждение Чукотского управления по гидрометеорологии и мониторингу окружающей среды (ГУ ЧУГМС),  </v>
          </cell>
          <cell r="D16" t="str">
            <v>689400, г.Певек, ул.Обручева, 2 телефон/факс 2-23-07, ИНН 8706004308 ОФК по Чаунскому району,КПП 870601001, л/с 03158107041,КПП 870601001, р/счет № 40105810800000010085,ОКВЭД 75.11.12.,ОКПО 02572553</v>
          </cell>
          <cell r="E16" t="str">
            <v>Метеостанция Марково</v>
          </cell>
          <cell r="F16" t="str">
            <v>финансируемые из федерального бюджета</v>
          </cell>
          <cell r="G16" t="str">
            <v>Жилой дом , не передан на баланс МФ ГП "Чукоткоммунхоз"</v>
          </cell>
          <cell r="H16" t="str">
            <v>Вокзальная,4</v>
          </cell>
          <cell r="I16" t="str">
            <v>отдельно стоящее здание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Марковский</v>
          </cell>
          <cell r="B17" t="str">
            <v>Марково</v>
          </cell>
          <cell r="C17" t="str">
            <v xml:space="preserve">Государственное учреждение Чукотского управления по гидрометеорологии и мониторингу окружающей среды (ГУ ЧУГМС),  </v>
          </cell>
          <cell r="D17" t="str">
            <v>689400, г.Певек, ул.Обручева, 2 телефон/факс 2-23-07, ИНН 8706004308 ОФК по Чаунскому району,КПП 870601001, л/с 03158107041,КПП 870601001, р/счет № 40105810800000010085,ОКВЭД 75.11.12.,ОКПО 02572554</v>
          </cell>
          <cell r="E17" t="str">
            <v>Метеостанция Марково</v>
          </cell>
          <cell r="F17" t="str">
            <v>финансируемые из федерального бюджета</v>
          </cell>
          <cell r="G17" t="str">
            <v>АМСГ</v>
          </cell>
          <cell r="H17" t="str">
            <v>В здании "Чукотаэронавигации"</v>
          </cell>
          <cell r="I17" t="str">
            <v>встроенное помещение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Марковский</v>
          </cell>
          <cell r="B18" t="str">
            <v>Марково</v>
          </cell>
          <cell r="C18" t="str">
            <v>Государственное учреждение здравоохранения "Чукотская окружная Больница" филиал Анадырская районная больница</v>
          </cell>
          <cell r="D18" t="str">
            <v xml:space="preserve">689000, ЧАО,г. Анадырь,ул.Отке,3, тел/факс: 2 -20  -42, ГРКЦ ГУ ЦБ РФ по Чукотскому АО, БИК 047719001,р/счет № 40603810900002000016, ИНН 8709004761,ОКОНХ 91511,ОКПО 01969559 </v>
          </cell>
          <cell r="E18" t="str">
            <v>Филиал ГУЗ "ЧОБ" Анадырская ЦРБ в с. Марково</v>
          </cell>
          <cell r="F18" t="str">
            <v>финансируемые из окружного бюджета</v>
          </cell>
          <cell r="G18" t="str">
            <v>Больничный комплекс</v>
          </cell>
          <cell r="H18" t="str">
            <v>Строительная</v>
          </cell>
          <cell r="I18" t="str">
            <v>отдельно стоящее здание</v>
          </cell>
          <cell r="J18">
            <v>1670</v>
          </cell>
          <cell r="K18">
            <v>0</v>
          </cell>
          <cell r="L18">
            <v>0</v>
          </cell>
        </row>
        <row r="19">
          <cell r="A19" t="str">
            <v>Марковский</v>
          </cell>
          <cell r="B19" t="str">
            <v>Марково</v>
          </cell>
          <cell r="C19" t="str">
            <v>Государственное учреждение здравоохранения "Чукотская окружная Больница" филиал Анадырская районная больница</v>
          </cell>
          <cell r="D19" t="str">
            <v>689000, ЧАО,г. Анадырь,ул.Отке,3, тел/факс: 2 -20  -42, ГРКЦ ГУ ЦБ РФ по Чукотскому АО, БИК 047719001,р/счет № 40603810900002000016, ИНН 8709004761,ОКОНХ 91511,ОКПО 01969560</v>
          </cell>
          <cell r="E19" t="str">
            <v>Филиал ГУЗ "ЧОБ" Анадырская ЦРБ в с. Марково</v>
          </cell>
          <cell r="F19" t="str">
            <v>финансируемые из окружного бюджета</v>
          </cell>
          <cell r="G19" t="str">
            <v>Мастерская</v>
          </cell>
          <cell r="H19" t="str">
            <v>Строительная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Марковский</v>
          </cell>
          <cell r="B20" t="str">
            <v>Марково</v>
          </cell>
          <cell r="C20" t="str">
            <v>Государственное учреждение здравоохранения "Чукотская окружная Больница" филиал Анадырская районная больница</v>
          </cell>
          <cell r="D20" t="str">
            <v>689000, ЧАО,г. Анадырь,ул.Отке,3, тел/факс: 2 -20  -42, ГРКЦ ГУ ЦБ РФ по Чукотскому АО, БИК 047719001,р/счет № 40603810900002000016, ИНН 8709004761,ОКОНХ 91511,ОКПО 01969561</v>
          </cell>
          <cell r="E20" t="str">
            <v>Филиал ГУЗ "ЧОБ" Анадырская ЦРБ в с. Марково</v>
          </cell>
          <cell r="F20" t="str">
            <v>финансируемые из окружного бюджета</v>
          </cell>
          <cell r="G20" t="str">
            <v>Гараж</v>
          </cell>
          <cell r="H20" t="str">
            <v>Строительная</v>
          </cell>
          <cell r="I20" t="str">
            <v>встроенное помещение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Марковский</v>
          </cell>
          <cell r="B21" t="str">
            <v>Ваеги</v>
          </cell>
          <cell r="C21" t="str">
            <v>Государственное учреждение здравоохранения "Чукотская окружная Больница" филиал Анадырская районная больница</v>
          </cell>
          <cell r="D21" t="str">
            <v>689000, ЧАО,г. Анадырь,ул.Отке,3, тел/факс: 2 -20  -42, ГРКЦ ГУ ЦБ РФ по Чукотскому АО, БИК 047719001,р/счет № 40603810900002000016, ИНН 8709004761,ОКОНХ 91511,ОКПО 01969562</v>
          </cell>
          <cell r="E21" t="str">
            <v>Филиал ГУЗ "ЧОБ" Анадырская ЦРБ в с. Марково</v>
          </cell>
          <cell r="F21" t="str">
            <v>финансируемые из окружного бюджета</v>
          </cell>
          <cell r="G21" t="str">
            <v>Больница</v>
          </cell>
          <cell r="H21" t="str">
            <v>Строительная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Марковский</v>
          </cell>
          <cell r="B22" t="str">
            <v>Ламутское</v>
          </cell>
          <cell r="C22" t="str">
            <v>Государственное учреждение здравоохранения "Чукотская окружная Больница" филиал Анадырская районная больница</v>
          </cell>
          <cell r="D22" t="str">
            <v>689000, ЧАО,г. Анадырь,ул.Отке,3, тел/факс: 2 -20  -42, ГРКЦ ГУ ЦБ РФ по Чукотскому АО, БИК 047719001,р/счет № 40603810900002000016, ИНН 8709004761,ОКОНХ 91511,ОКПО 01969563</v>
          </cell>
          <cell r="E22" t="str">
            <v>Филиал ГУЗ "ЧОБ" Анадырская ЦРБ в с. Марково</v>
          </cell>
          <cell r="F22" t="str">
            <v>финансируемые из окружного бюджета</v>
          </cell>
          <cell r="G22" t="str">
            <v>Здравпункт</v>
          </cell>
          <cell r="H22" t="str">
            <v>Строительная</v>
          </cell>
          <cell r="I22" t="str">
            <v>встроенное помещение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Марковский</v>
          </cell>
          <cell r="B23" t="str">
            <v>Чуванское</v>
          </cell>
          <cell r="C23" t="str">
            <v>Государственное учреждение здравоохранения "Чукотская окружная Больница" филиал Анадырская районная больница</v>
          </cell>
          <cell r="D23" t="str">
            <v>689000, ЧАО,г. Анадырь,ул.Отке,3, тел/факс: 2 -20  -42, ГРКЦ ГУ ЦБ РФ по Чукотскому АО, БИК 047719001,р/счет № 40603810900002000016, ИНН 8709004761,ОКОНХ 91511,ОКПО 01969564</v>
          </cell>
          <cell r="E23" t="str">
            <v>Филиал ГУЗ "ЧОБ" Анадырская ЦРБ в с. Марково</v>
          </cell>
          <cell r="F23" t="str">
            <v>финансируемые из окружного бюджета</v>
          </cell>
          <cell r="G23" t="str">
            <v>Здравпункт</v>
          </cell>
          <cell r="H23" t="str">
            <v>Строительная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Марковский</v>
          </cell>
          <cell r="B24" t="str">
            <v>Марково</v>
          </cell>
          <cell r="C24" t="str">
            <v xml:space="preserve">Департамент ветеринарии Федеральное государственное учреждение «Анадырская районная станция по борьбе с болезнями животных», </v>
          </cell>
          <cell r="D24" t="str">
            <v xml:space="preserve"> 689501,ЧАО Анадырский район, п. Угольные копи, ул.Угольная ,49,ИНН 8701002124,л/счет № 06082667270,л/счет № 03082667270</v>
          </cell>
          <cell r="E24" t="str">
            <v xml:space="preserve">Ветстанция </v>
          </cell>
          <cell r="F24" t="str">
            <v>финансируемые из окружного бюджета</v>
          </cell>
          <cell r="G24" t="str">
            <v xml:space="preserve">Ветстанция </v>
          </cell>
          <cell r="H24" t="str">
            <v>Строительная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Марковский</v>
          </cell>
          <cell r="B25" t="str">
            <v>Ваеги</v>
          </cell>
          <cell r="C25" t="str">
            <v xml:space="preserve">Департамент ветеринарии Федеральное государственное учреждение «Анадырская районная станция по борьбе с болезнями животных», </v>
          </cell>
          <cell r="D25" t="str">
            <v xml:space="preserve"> 689501,ЧАО Анадырский район, п. Угольные копи, ул.Угольная ,49,ИНН 8701002124,л/счет № 06082667270,л/счет № 03082667271</v>
          </cell>
          <cell r="E25" t="str">
            <v xml:space="preserve">Ветстанция </v>
          </cell>
          <cell r="F25" t="str">
            <v>финансируемые из окружного бюджета</v>
          </cell>
          <cell r="G25" t="str">
            <v xml:space="preserve">Ветстанция </v>
          </cell>
          <cell r="H25" t="str">
            <v>Строительная</v>
          </cell>
          <cell r="I25" t="str">
            <v>судя по объему, встроенное помещение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Марковский</v>
          </cell>
          <cell r="B26" t="str">
            <v>Марково</v>
          </cell>
          <cell r="C26" t="str">
            <v xml:space="preserve">ФГУ "Севвострыбвод" </v>
          </cell>
          <cell r="D26" t="str">
            <v xml:space="preserve">683049, г. Петропавловск-Камчатский,ул Академика Королева ,58, тел /факс 11 - 90 - 20,ИНН 4100001372 Управление федерального казначейчтва МФ РФ по Камчатской области(ИНН 4101027359 ФГУ "Севвострыбвод" лицевой счет 03076000960) Р/счет 40105810600000010002 </v>
          </cell>
          <cell r="E26" t="str">
            <v xml:space="preserve">Рыбинспекция </v>
          </cell>
          <cell r="F26" t="str">
            <v>финансируемые из федерального бюджета</v>
          </cell>
          <cell r="G26" t="str">
            <v>Гараж</v>
          </cell>
          <cell r="H26" t="str">
            <v>Строительная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Марковский</v>
          </cell>
          <cell r="B27" t="str">
            <v>Марково</v>
          </cell>
          <cell r="C27" t="str">
            <v xml:space="preserve">Управление по охране, контролю и регулированию использования охотничьих животных Чукотского автономного округа, </v>
          </cell>
          <cell r="D27" t="str">
            <v xml:space="preserve"> 689000,ЧАО г.Анадырь, ул.Отке,33 телефон/факс 2-65-38ИНН 8700000145 р/счет № 40105810300000010012 л/счет №  03082107650 в УФК  МФ РФ по ЧАО БИК 047719001 ОКПО  03498880                                           </v>
          </cell>
          <cell r="E27" t="str">
            <v>Охотинспекция</v>
          </cell>
          <cell r="F27" t="str">
            <v>финансируемые из федерального бюджета</v>
          </cell>
          <cell r="G27" t="str">
            <v>Кабинет</v>
          </cell>
          <cell r="H27" t="str">
            <v>Больничная, 5</v>
          </cell>
          <cell r="I27" t="str">
            <v>встроенное помещение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Марковский</v>
          </cell>
          <cell r="B28" t="str">
            <v>Марково</v>
          </cell>
          <cell r="C28" t="str">
            <v xml:space="preserve">Филиал акционерного коммерческого Сберегательного Банка России Чукотское отделение № 8557 г. Анадырь  </v>
          </cell>
          <cell r="D28" t="str">
            <v>689000,ЧАО  г.Анадырь, ул.Беринга, 6 телефон/факс:2-45-48 ИНН 7707083893 Кор/счет 30101810800000000604 р/с 30301810936181110000 БИК 047719604</v>
          </cell>
          <cell r="E28" t="str">
            <v>Филиал Марково</v>
          </cell>
          <cell r="F28" t="str">
            <v>прочие коммерческие</v>
          </cell>
          <cell r="G28" t="str">
            <v>сберкасса</v>
          </cell>
          <cell r="H28" t="str">
            <v>Больничная, 5</v>
          </cell>
          <cell r="I28" t="str">
            <v>встроенное помещение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Марковский</v>
          </cell>
          <cell r="B29" t="str">
            <v>Марково</v>
          </cell>
          <cell r="C29" t="str">
            <v xml:space="preserve">Окружное государственное унитарное предприятие "Чукотская оптовая торговля, </v>
          </cell>
          <cell r="D29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29" t="str">
            <v>Филиал Марково</v>
          </cell>
          <cell r="F29" t="str">
            <v>прочие коммерческие</v>
          </cell>
          <cell r="G29" t="str">
            <v>Магазин ( пром и прод товары)</v>
          </cell>
          <cell r="H29" t="str">
            <v>Полярная ,1</v>
          </cell>
          <cell r="I29" t="str">
            <v>встроенное помещение</v>
          </cell>
          <cell r="J29">
            <v>60</v>
          </cell>
          <cell r="K29">
            <v>0</v>
          </cell>
          <cell r="L29">
            <v>0</v>
          </cell>
        </row>
        <row r="30">
          <cell r="A30" t="str">
            <v>Марковский</v>
          </cell>
          <cell r="B30" t="str">
            <v>Марково</v>
          </cell>
          <cell r="C30" t="str">
            <v xml:space="preserve">Окружное государственное унитарное предприятие "Чукотская оптовая торговля, </v>
          </cell>
          <cell r="D30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0" t="str">
            <v>Филиал Марково</v>
          </cell>
          <cell r="F30" t="str">
            <v>пищекомбинаты и хлебопекарни</v>
          </cell>
          <cell r="G30" t="str">
            <v>Пекарня</v>
          </cell>
          <cell r="H30" t="str">
            <v>Полярная ,2</v>
          </cell>
          <cell r="I30" t="str">
            <v>встроенное помещение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Марковский</v>
          </cell>
          <cell r="B31" t="str">
            <v>Марково</v>
          </cell>
          <cell r="C31" t="str">
            <v xml:space="preserve">Окружное государственное унитарное предприятие "Чукотская оптовая торговля, </v>
          </cell>
          <cell r="D31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1" t="str">
            <v>Филиал Марково</v>
          </cell>
          <cell r="F31" t="str">
            <v>прочие коммерческие</v>
          </cell>
          <cell r="G31" t="str">
            <v>Продовольственный магазин</v>
          </cell>
          <cell r="H31" t="str">
            <v>Полярная ,3</v>
          </cell>
          <cell r="I31" t="str">
            <v>встроенное помещение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Марковский</v>
          </cell>
          <cell r="B32" t="str">
            <v>Марково</v>
          </cell>
          <cell r="C32" t="str">
            <v xml:space="preserve">Окружное государственное унитарное предприятие "Чукотская оптовая торговля, </v>
          </cell>
          <cell r="D32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2" t="str">
            <v>Филиал Марково</v>
          </cell>
          <cell r="F32" t="str">
            <v>прочие коммерческие</v>
          </cell>
          <cell r="G32" t="str">
            <v>Склад</v>
          </cell>
          <cell r="H32" t="str">
            <v>Полярная ,4</v>
          </cell>
          <cell r="I32" t="str">
            <v>отдельно стоящее здание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Марковский</v>
          </cell>
          <cell r="B33" t="str">
            <v>Марково</v>
          </cell>
          <cell r="C33" t="str">
            <v xml:space="preserve">Окружное государственное унитарное предприятие "Чукотская оптовая торговля, </v>
          </cell>
          <cell r="D33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3" t="str">
            <v>Филиал Марково</v>
          </cell>
          <cell r="F33" t="str">
            <v>прочие коммерческие</v>
          </cell>
          <cell r="G33" t="str">
            <v>контора</v>
          </cell>
          <cell r="H33" t="str">
            <v>Берзина ,12</v>
          </cell>
          <cell r="I33" t="str">
            <v>встроенное помещение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Марковский</v>
          </cell>
          <cell r="B34" t="str">
            <v>Марково</v>
          </cell>
          <cell r="C34" t="str">
            <v xml:space="preserve">Окружное государственное унитарное предприятие "Чукотская оптовая торговля, </v>
          </cell>
          <cell r="D34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4" t="str">
            <v>Филиал Марково</v>
          </cell>
          <cell r="F34" t="str">
            <v>прочие коммерческие</v>
          </cell>
          <cell r="G34" t="str">
            <v>Гараж</v>
          </cell>
          <cell r="H34">
            <v>0</v>
          </cell>
          <cell r="I34" t="str">
            <v>отдельно стоящее здание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Марковский</v>
          </cell>
          <cell r="B35" t="str">
            <v>Ваеги</v>
          </cell>
          <cell r="C35" t="str">
            <v xml:space="preserve">Окружное государственное унитарное предприятие "Чукотская оптовая торговля, </v>
          </cell>
          <cell r="D35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5" t="str">
            <v>Филиал Марково</v>
          </cell>
          <cell r="F35" t="str">
            <v>прочие коммерческие</v>
          </cell>
          <cell r="G35" t="str">
            <v>Магазин ( пром и прод товары)</v>
          </cell>
          <cell r="H35">
            <v>0</v>
          </cell>
          <cell r="I35" t="str">
            <v>встроенное помещение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Марковский</v>
          </cell>
          <cell r="B36" t="str">
            <v>Ваеги</v>
          </cell>
          <cell r="C36" t="str">
            <v xml:space="preserve">Окружное государственное унитарное предприятие "Чукотская оптовая торговля, </v>
          </cell>
          <cell r="D36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6" t="str">
            <v>Филиал Марково</v>
          </cell>
          <cell r="F36" t="str">
            <v>пищекомбинаты и хлебопекарни</v>
          </cell>
          <cell r="G36" t="str">
            <v>Пекарня</v>
          </cell>
          <cell r="H36">
            <v>0</v>
          </cell>
          <cell r="I36" t="str">
            <v>встроенное помещение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Марковский</v>
          </cell>
          <cell r="B37" t="str">
            <v>Ламутское</v>
          </cell>
          <cell r="C37" t="str">
            <v xml:space="preserve">Окружное государственное унитарное предприятие "Чукотская оптовая торговля, </v>
          </cell>
          <cell r="D37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7" t="str">
            <v>Филиал Марково</v>
          </cell>
          <cell r="F37" t="str">
            <v>прочие коммерческие</v>
          </cell>
          <cell r="G37" t="str">
            <v>Магазин ( пром и прод товары)</v>
          </cell>
          <cell r="H37">
            <v>0</v>
          </cell>
          <cell r="I37" t="str">
            <v>встроенное помещение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Марковский</v>
          </cell>
          <cell r="B38" t="str">
            <v>Ламутское</v>
          </cell>
          <cell r="C38" t="str">
            <v xml:space="preserve">Окружное государственное унитарное предприятие "Чукотская оптовая торговля, </v>
          </cell>
          <cell r="D38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8" t="str">
            <v>Филиал Марково</v>
          </cell>
          <cell r="F38" t="str">
            <v>пищекомбинаты и хлебопекарни</v>
          </cell>
          <cell r="G38" t="str">
            <v>Пекарня</v>
          </cell>
          <cell r="H38">
            <v>0</v>
          </cell>
          <cell r="I38" t="str">
            <v>встроенное помещение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Марковский</v>
          </cell>
          <cell r="B39" t="str">
            <v>Чуванское</v>
          </cell>
          <cell r="C39" t="str">
            <v xml:space="preserve">Окружное государственное унитарное предприятие "Чукотская оптовая торговля, </v>
          </cell>
          <cell r="D39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39" t="str">
            <v>Филиал Марково</v>
          </cell>
          <cell r="F39" t="str">
            <v>прочие коммерческие</v>
          </cell>
          <cell r="G39" t="str">
            <v>Магазин ( пром и прод товары)</v>
          </cell>
          <cell r="H39">
            <v>0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Марковский</v>
          </cell>
          <cell r="B40" t="str">
            <v>Чуванское</v>
          </cell>
          <cell r="C40" t="str">
            <v xml:space="preserve">Окружное государственное унитарное предприятие "Чукотская оптовая торговля, </v>
          </cell>
          <cell r="D40" t="str">
            <v xml:space="preserve">689000, ЧАО г.Анадырь, ул Рультытегина, 8 телефон/факс:2-80-34 ИНН 8709008100  р/счет № 40602810600180000001 В Анадырском филиале «МДМ-банка» БИК 047719708 К/счет № 30101810900000000703                                           </v>
          </cell>
          <cell r="E40" t="str">
            <v>Филиал Марково</v>
          </cell>
          <cell r="F40" t="str">
            <v>пищекомбинаты и хлебопекарни</v>
          </cell>
          <cell r="G40" t="str">
            <v>Пекарня</v>
          </cell>
          <cell r="H40">
            <v>0</v>
          </cell>
          <cell r="I40" t="str">
            <v>отдельно стоящее здание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Марковский</v>
          </cell>
          <cell r="B41" t="str">
            <v>Марково</v>
          </cell>
          <cell r="C41" t="str">
            <v>Муниципальное предприятие муниципального образования Анадырский район  "Фармация"</v>
          </cell>
          <cell r="D41" t="str">
            <v xml:space="preserve">689501, ЧАО г.Анадырский район п. Угольные Копи, ул.Первомайская,7 телефон/факс: 5-56-23  ИНН 8701001487 р/счет № 40602810901180000001 в Анадырском филиале «МДМ-банка» БИК 047719708                                         </v>
          </cell>
          <cell r="E41" t="str">
            <v>Аптека Марково</v>
          </cell>
          <cell r="F41" t="str">
            <v>финансируемые из муниципального бюджета</v>
          </cell>
          <cell r="G41" t="str">
            <v>аптека</v>
          </cell>
          <cell r="H41" t="str">
            <v>Берзиня ,18</v>
          </cell>
          <cell r="I41" t="str">
            <v>встроенное помещение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Марковский</v>
          </cell>
          <cell r="B42" t="str">
            <v>Марково</v>
          </cell>
          <cell r="C42" t="str">
            <v>Администрация муниципального образования Анадырский район,</v>
          </cell>
          <cell r="D42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42" t="str">
            <v>Отдел по начислению субсидий</v>
          </cell>
          <cell r="F42" t="str">
            <v>финансируемые из муниципального бюджета</v>
          </cell>
          <cell r="G42" t="str">
            <v>Отдел по начислению субсидий</v>
          </cell>
          <cell r="H42" t="str">
            <v>Берзиня ,18</v>
          </cell>
          <cell r="I42" t="str">
            <v>встроенное помещение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Марковский</v>
          </cell>
          <cell r="B43" t="str">
            <v>Марково</v>
          </cell>
          <cell r="C43" t="str">
            <v>Индивидуальный частный предприниматель без образования юридического лица "Ты мне,я - тебе"</v>
          </cell>
          <cell r="D43">
            <v>0</v>
          </cell>
          <cell r="E43" t="str">
            <v>Магазин "Ты -  мне, я - тебе"</v>
          </cell>
          <cell r="F43" t="str">
            <v>прочие коммерческие</v>
          </cell>
          <cell r="G43" t="str">
            <v>Магазин ( пром и прод товары)</v>
          </cell>
          <cell r="H43" t="str">
            <v>Больничная, 13</v>
          </cell>
          <cell r="I43" t="str">
            <v>встроенное помещение</v>
          </cell>
          <cell r="J43">
            <v>0</v>
          </cell>
          <cell r="K43">
            <v>0</v>
          </cell>
          <cell r="L43">
            <v>0</v>
          </cell>
        </row>
        <row r="44">
          <cell r="A44" t="str">
            <v>Марковский</v>
          </cell>
          <cell r="B44" t="str">
            <v>Марково</v>
          </cell>
          <cell r="C44" t="str">
            <v>Индивидуальный частный предприниматель без образования юридического лица "Шанс"</v>
          </cell>
          <cell r="D44" t="str">
            <v>ИНН 870100297320</v>
          </cell>
          <cell r="E44" t="str">
            <v>Магазин "Шанс"</v>
          </cell>
          <cell r="F44" t="str">
            <v>прочие коммерческие</v>
          </cell>
          <cell r="G44" t="str">
            <v>Магазин ( пром и прод товары)</v>
          </cell>
          <cell r="H44" t="str">
            <v>Берзиня, 20</v>
          </cell>
          <cell r="I44" t="str">
            <v>встроенное помещение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Марковский</v>
          </cell>
          <cell r="B45" t="str">
            <v>Марково</v>
          </cell>
          <cell r="C45" t="str">
            <v>Госудаственное унитарное дочернее предприятие "Чукотаэронавигация" ФУП "Госкорпорация по ОВД РФ</v>
          </cell>
          <cell r="D45" t="str">
            <v>689503, ЧАО г.Анадырский районП. Угольные Копи-3, ул.Портовая,14-Ателефон/факс        2-75-44ИНН 8701000483 р/счет № 40502810001180000001В Анадырском филиале «МДМ-банка» БИК 047144704</v>
          </cell>
          <cell r="E45" t="str">
            <v>Представительство Марково ГУДП "Чукотаэронавигация"</v>
          </cell>
          <cell r="F45" t="str">
            <v>ГУДП "Чукотаэронавигация"</v>
          </cell>
          <cell r="G45" t="str">
            <v>ЦКС,ПМРЦ,АРП</v>
          </cell>
          <cell r="H45">
            <v>0</v>
          </cell>
          <cell r="I45" t="str">
            <v>встроенное помещение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Марковский</v>
          </cell>
          <cell r="B46" t="str">
            <v>Марково</v>
          </cell>
          <cell r="C46" t="str">
            <v>Госудаственное унитарное дочернее предприятие "Чукотаэронавигация" ФУП "Госкорпорация по ОВД РФ</v>
          </cell>
          <cell r="D46" t="str">
            <v>689503, ЧАО г.Анадырский районП. Угольные Копи-3, ул.Портовая,14-Ателефон/факс        2-75-44ИНН 8701000483 р/счет № 40502810001180000001В Анадырском филиале «МДМ-банка» БИК 047144705</v>
          </cell>
          <cell r="E46" t="str">
            <v>Представительство Марково ГУДП "Чукотаэронавигация"</v>
          </cell>
          <cell r="F46" t="str">
            <v>ГУДП "Чукотаэронавигация"</v>
          </cell>
          <cell r="G46" t="str">
            <v>ДПРМ</v>
          </cell>
          <cell r="H46">
            <v>0</v>
          </cell>
          <cell r="I46" t="str">
            <v>отдельно стоящее здание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Марковский</v>
          </cell>
          <cell r="B47" t="str">
            <v>Марково</v>
          </cell>
          <cell r="C47" t="str">
            <v>Госудаственное унитарное дочернее предприятие "Чукотаэронавигация" ФУП "Госкорпорация по ОВД РФ</v>
          </cell>
          <cell r="D47" t="str">
            <v>689503, ЧАО г.Анадырский районП. Угольные Копи-3, ул.Портовая,14-Ателефон/факс        2-75-44ИНН 8701000483 р/счет № 40502810001180000001В Анадырском филиале «МДМ-банка» БИК 047144706</v>
          </cell>
          <cell r="E47" t="str">
            <v>Представительство Марково ГУДП "Чукотаэронавигация"</v>
          </cell>
          <cell r="F47" t="str">
            <v>ГУДП "Чукотаэронавигация"</v>
          </cell>
          <cell r="G47" t="str">
            <v>БПРМ</v>
          </cell>
          <cell r="H47">
            <v>0</v>
          </cell>
          <cell r="I47" t="str">
            <v>отдельно стоящее здание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Марковский</v>
          </cell>
          <cell r="B48" t="str">
            <v>Марково</v>
          </cell>
          <cell r="C48" t="str">
            <v>Госудаственное унитарное дочернее предприятие "Чукотаэронавигация" ФУП "Госкорпорация по ОВД РФ</v>
          </cell>
          <cell r="D48" t="str">
            <v>689503, ЧАО г.Анадырский районП. Угольные Копи-3, ул.Портовая,14-Ателефон/факс        2-75-44ИНН 8701000483 р/счет № 40502810001180000001В Анадырском филиале «МДМ-банка» БИК 047144707</v>
          </cell>
          <cell r="E48" t="str">
            <v>Представительство Марково ГУДП "Чукотаэронавигация"</v>
          </cell>
          <cell r="F48" t="str">
            <v>ГУДП "Чукотаэронавигация"</v>
          </cell>
          <cell r="G48" t="str">
            <v>ПРЦ</v>
          </cell>
          <cell r="H48">
            <v>0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Марковский</v>
          </cell>
          <cell r="B49" t="str">
            <v>Марково</v>
          </cell>
          <cell r="C49" t="str">
            <v>Госудаственное унитарное дочернее предприятие "Чукотаэронавигация" ФУП "Госкорпорация по ОВД РФ</v>
          </cell>
          <cell r="D49" t="str">
            <v>689503, ЧАО г.Анадырский районП. Угольные Копи-3, ул.Портовая,14-Ателефон/факс        2-75-44ИНН 8701000483 р/счет № 40502810001180000001В Анадырском филиале «МДМ-банка» БИК 047144708</v>
          </cell>
          <cell r="E49" t="str">
            <v>Представительство Марково ГУДП "Чукотаэронавигация"</v>
          </cell>
          <cell r="F49" t="str">
            <v>ГУДП "Чукотаэронавигация"</v>
          </cell>
          <cell r="G49" t="str">
            <v>ОРЛ - Т</v>
          </cell>
          <cell r="H49">
            <v>0</v>
          </cell>
          <cell r="I49" t="str">
            <v>отдельно стоящее здание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Марковский</v>
          </cell>
          <cell r="B50" t="str">
            <v>Марково</v>
          </cell>
          <cell r="C50" t="str">
            <v>Федеральное государственное унитарное авиационное предприятие "ЧукотАВИА"</v>
          </cell>
          <cell r="D50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0" t="str">
            <v>Филиал Аэропорт Марково</v>
          </cell>
          <cell r="F50" t="str">
            <v>ГУАП  "Чукотавиа"</v>
          </cell>
          <cell r="G50" t="str">
            <v>Аэровокзал</v>
          </cell>
          <cell r="H50">
            <v>0</v>
          </cell>
          <cell r="I50" t="str">
            <v>отдельно стоящее здание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Марковский</v>
          </cell>
          <cell r="B51" t="str">
            <v>Марково</v>
          </cell>
          <cell r="C51" t="str">
            <v>Федеральное государственное унитарное авиационное предприятие "ЧукотАВИА"</v>
          </cell>
          <cell r="D51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1" t="str">
            <v>Филиал Аэропорт Марково</v>
          </cell>
          <cell r="F51" t="str">
            <v>ГУАП  "Чукотавиа"</v>
          </cell>
          <cell r="G51" t="str">
            <v>Гараж</v>
          </cell>
          <cell r="H51">
            <v>0</v>
          </cell>
          <cell r="I51" t="str">
            <v>отдельно стоящее здание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Марковский</v>
          </cell>
          <cell r="B52" t="str">
            <v>Марково</v>
          </cell>
          <cell r="C52" t="str">
            <v>Федеральное государственное унитарное авиационное предприятие "ЧукотАВИА"</v>
          </cell>
          <cell r="D52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2" t="str">
            <v>Филиал Аэропорт Марково</v>
          </cell>
          <cell r="F52" t="str">
            <v>ГУАП  "Чукотавиа"</v>
          </cell>
          <cell r="G52" t="str">
            <v>ВОХР</v>
          </cell>
          <cell r="H52">
            <v>0</v>
          </cell>
          <cell r="I52" t="str">
            <v>отдельно стоящее здание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Марковский</v>
          </cell>
          <cell r="B53" t="str">
            <v>Марково</v>
          </cell>
          <cell r="C53" t="str">
            <v>Федеральное государственное унитарное авиационное предприятие "ЧукотАВИА"</v>
          </cell>
          <cell r="D53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3" t="str">
            <v>Филиал Аэропорт Марково</v>
          </cell>
          <cell r="F53" t="str">
            <v>ГУАП  "Чукотавиа"</v>
          </cell>
          <cell r="G53" t="str">
            <v>Теплый туалет</v>
          </cell>
          <cell r="H53">
            <v>0</v>
          </cell>
          <cell r="I53" t="str">
            <v>отдельно стоящее здание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Марковский</v>
          </cell>
          <cell r="B54" t="str">
            <v>Марково</v>
          </cell>
          <cell r="C54" t="str">
            <v>Федеральное государственное унитарное авиационное предприятие "ЧукотАВИА"</v>
          </cell>
          <cell r="D54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4" t="str">
            <v>Филиал Аэропорт Марково</v>
          </cell>
          <cell r="F54" t="str">
            <v>ГУАП  "Чукотавиа"</v>
          </cell>
          <cell r="G54" t="str">
            <v>Аккумуляторная</v>
          </cell>
          <cell r="H54">
            <v>0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Марковский</v>
          </cell>
          <cell r="B55" t="str">
            <v>Марково</v>
          </cell>
          <cell r="C55" t="str">
            <v>Федеральное государственное унитарное авиационное предприятие "ЧукотАВИА"</v>
          </cell>
          <cell r="D55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5" t="str">
            <v>Филиал Аэропорт Марково</v>
          </cell>
          <cell r="F55" t="str">
            <v>ГУАП  "Чукотавиа"</v>
          </cell>
          <cell r="G55" t="str">
            <v xml:space="preserve">Маслогрейка </v>
          </cell>
          <cell r="H55">
            <v>0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Марковский</v>
          </cell>
          <cell r="B56" t="str">
            <v>Марково</v>
          </cell>
          <cell r="C56" t="str">
            <v>Федеральное государственное унитарное авиационное предприятие "ЧукотАВИА"</v>
          </cell>
          <cell r="D56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6" t="str">
            <v>Филиал Аэропорт Марково</v>
          </cell>
          <cell r="F56" t="str">
            <v>ГУАП  "Чукотавиа"</v>
          </cell>
          <cell r="G56" t="str">
            <v>ИАС</v>
          </cell>
          <cell r="H56">
            <v>0</v>
          </cell>
          <cell r="I56" t="str">
            <v>отдельно стоящее здание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Марковский</v>
          </cell>
          <cell r="B57" t="str">
            <v>Марково</v>
          </cell>
          <cell r="C57" t="str">
            <v>Федеральное государственное унитарное авиационное предприятие "ЧукотАВИА"</v>
          </cell>
          <cell r="D57" t="str">
            <v xml:space="preserve">689720,ЧАО п.Шахтерский, ул.Портовая, 6  телефон/факс:5-65-31  ИНН 8700000018/870101001 Р/счет 40502810000180000002В Анадырском филиале «МДМ-банка»  БИК 047719708 К/счет № 30101810900000000708                                         </v>
          </cell>
          <cell r="E57" t="str">
            <v>Филиал Аэропорт Марково</v>
          </cell>
          <cell r="F57" t="str">
            <v>ГУАП  "Чукотавиа"</v>
          </cell>
          <cell r="G57" t="str">
            <v>Гостиница</v>
          </cell>
          <cell r="H57" t="str">
            <v>Портовая, 9</v>
          </cell>
          <cell r="I57" t="str">
            <v>встроенное помещение</v>
          </cell>
          <cell r="J57">
            <v>500</v>
          </cell>
          <cell r="K57">
            <v>0</v>
          </cell>
          <cell r="L57">
            <v>0</v>
          </cell>
        </row>
        <row r="58">
          <cell r="A58" t="str">
            <v>Марковский</v>
          </cell>
          <cell r="B58" t="str">
            <v>Марково</v>
          </cell>
          <cell r="C58" t="str">
            <v>Индивидуальный частный предприниматель без образования юридического лица "Милена"</v>
          </cell>
          <cell r="D58" t="str">
            <v>ИНН 870100228710</v>
          </cell>
          <cell r="E58" t="str">
            <v>Индивидуальный частный предприниматель без образования юридического лица "Милена"</v>
          </cell>
          <cell r="F58" t="str">
            <v>прочие коммерческие</v>
          </cell>
          <cell r="G58" t="str">
            <v>Магазин ( пром и прод товары)</v>
          </cell>
          <cell r="H58">
            <v>0</v>
          </cell>
          <cell r="I58" t="str">
            <v>отдельно стоящее здание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Марковский</v>
          </cell>
          <cell r="B59" t="str">
            <v>Марково</v>
          </cell>
          <cell r="C59" t="str">
            <v>Индивидуальный  предприниматель Евневич С.А.</v>
          </cell>
          <cell r="D59" t="str">
            <v>ИНН 870100012479</v>
          </cell>
          <cell r="E59" t="str">
            <v xml:space="preserve">Магазин "Восток" </v>
          </cell>
          <cell r="F59" t="str">
            <v>прочие коммерческие</v>
          </cell>
          <cell r="G59" t="str">
            <v>"Восток"</v>
          </cell>
          <cell r="H59">
            <v>0</v>
          </cell>
          <cell r="I59" t="str">
            <v>встроенное помещение , но остальная часть здания отключена от системы теплоснабжения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Марковский</v>
          </cell>
          <cell r="B60" t="str">
            <v>Марково</v>
          </cell>
          <cell r="C60" t="str">
            <v>Муниципальное унитарное предприятие сельхозтоваропроизводителей "Марковский"</v>
          </cell>
          <cell r="D60" t="str">
            <v xml:space="preserve">689530,ЧАО с.Марково, ул.Больничная, 5  телефон/факс:2-30 ИНН 8701003043 Р/счет 40602810036180100024В филиале АК СБ РФ (ОАО) Чукотское отделение №8557 г. Анадырь БИК 047719604 г. Анадырь КПП 870101001                     ОГРН 1028700517031                </v>
          </cell>
          <cell r="E60" t="str">
            <v>Муниципальное унитарное предприятие сельхозтоваропроизводителей "Марковский"</v>
          </cell>
          <cell r="F60" t="str">
            <v>сельскохозяйственные товаропроизводители</v>
          </cell>
          <cell r="G60" t="str">
            <v>контора</v>
          </cell>
          <cell r="H60" t="str">
            <v>Больничная , 5</v>
          </cell>
          <cell r="I60" t="str">
            <v>встроенное помещение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Марковский</v>
          </cell>
          <cell r="B61" t="str">
            <v>Марково</v>
          </cell>
          <cell r="C61" t="str">
            <v>Муниципальное унитарное предприятие сельхозтоваропроизводителей "Марковский"</v>
          </cell>
          <cell r="D61" t="str">
            <v xml:space="preserve">689530,ЧАО с.Марково, ул.Больничная, 5  телефон/факс:2-30 ИНН 8701003043 Р/счет 40602810036180100024В филиале АК СБ РФ (ОАО) Чукотское отделение №8557 г. Анадырь БИК 047719604 г. Анадырь КПП 870101001                     ОГРН 1028700517031                </v>
          </cell>
          <cell r="E61" t="str">
            <v>Муниципальное унитарное предприятие сельхозтоваропроизводителей "Марковский"</v>
          </cell>
          <cell r="F61" t="str">
            <v>сельскохозяйственные товаропроизводители</v>
          </cell>
          <cell r="G61" t="str">
            <v>Гараж</v>
          </cell>
          <cell r="H61">
            <v>0</v>
          </cell>
          <cell r="I61" t="str">
            <v>отдельно стоящее здание</v>
          </cell>
          <cell r="J61">
            <v>0</v>
          </cell>
          <cell r="K61">
            <v>0</v>
          </cell>
          <cell r="L61">
            <v>0</v>
          </cell>
        </row>
        <row r="62">
          <cell r="A62" t="str">
            <v>Марковский</v>
          </cell>
          <cell r="B62" t="str">
            <v>Ламутское</v>
          </cell>
          <cell r="C62" t="str">
            <v>Муниципальное унитарное предприятие сельхозтоваропроизводителей "Марковский"</v>
          </cell>
          <cell r="D62" t="str">
            <v xml:space="preserve">689530,ЧАО с.Марково, ул.Больничная, 5  телефон/факс:2-30 ИНН 8701003043 Р/счет 40602810036180100024В филиале АК СБ РФ (ОАО) Чукотское отделение №8557 г. Анадырь БИК 047719604 г. Анадырь КПП 870101001                     ОГРН 1028700517031                </v>
          </cell>
          <cell r="E62" t="str">
            <v>Муниципальное унитарное предприятие сельхозтоваропроизводителей "Марковский"</v>
          </cell>
          <cell r="F62" t="str">
            <v>сельскохозяйственные товаропроизводители</v>
          </cell>
          <cell r="G62" t="str">
            <v>контора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Марковский</v>
          </cell>
          <cell r="B63" t="str">
            <v>Ламутское</v>
          </cell>
          <cell r="C63" t="str">
            <v>Муниципальное унитарное предприятие сельхозтоваропроизводителей "Марковский"</v>
          </cell>
          <cell r="D63" t="str">
            <v xml:space="preserve">689530,ЧАО с.Марково, ул.Больничная, 5  телефон/факс:2-30 ИНН 8701003043 Р/счет 40602810036180100024В филиале АК СБ РФ (ОАО) Чукотское отделение №8557 г. Анадырь БИК 047719604 г. Анадырь КПП 870101001                     ОГРН 1028700517031                </v>
          </cell>
          <cell r="E63" t="str">
            <v>Муниципальное унитарное предприятие сельхозтоваропроизводителей "Марковский"</v>
          </cell>
          <cell r="F63" t="str">
            <v>сельскохозяйственные товаропроизводители</v>
          </cell>
          <cell r="G63" t="str">
            <v>общежитие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Марковский</v>
          </cell>
          <cell r="B64" t="str">
            <v>Чуванское</v>
          </cell>
          <cell r="C64" t="str">
            <v>Муниципальное унитарное предприятие сельхозтоваропроизводителей "Марковский"</v>
          </cell>
          <cell r="D64" t="str">
            <v xml:space="preserve">689530,ЧАО с.Марково, ул.Больничная, 5  телефон/факс:2-30 ИНН 8701003043 Р/счет 40602810036180100024В филиале АК СБ РФ (ОАО) Чукотское отделение №8557 г. Анадырь БИК 047719604 г. Анадырь КПП 870101001                     ОГРН 1028700517031                </v>
          </cell>
          <cell r="E64" t="str">
            <v>Муниципальное унитарное предприятие сельхозтоваропроизводителей "Марковский"</v>
          </cell>
          <cell r="F64" t="str">
            <v>сельскохозяйственные товаропроизводители</v>
          </cell>
          <cell r="G64" t="str">
            <v>контора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Марковский</v>
          </cell>
          <cell r="B65" t="str">
            <v>Марково</v>
          </cell>
          <cell r="C65" t="str">
            <v>Общество с ограниченной ответственностью «Клен»</v>
          </cell>
          <cell r="D65" t="str">
            <v>689530,ЧАО с.Марково, ул.Больничная, 5 телефон/факс:1-13 ИНН 8709007346 Р/счет 407028110436180100090 в АК СБ РФ Чукотского отделения № 8557 г.Анадырь</v>
          </cell>
          <cell r="E65" t="str">
            <v>Общество с ограниченной ответственностью «Клен»</v>
          </cell>
          <cell r="F65" t="str">
            <v>прочие коммерческие</v>
          </cell>
          <cell r="G65" t="str">
            <v>контора</v>
          </cell>
          <cell r="H65" t="str">
            <v>Больничная , 5</v>
          </cell>
          <cell r="I65" t="str">
            <v>встроенное помещение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Марковский</v>
          </cell>
          <cell r="B66" t="str">
            <v>Ваеги</v>
          </cell>
          <cell r="C66" t="str">
            <v>Муниципальное унитарное предприятие сельхозтоваропроизводителей "Ваежский"</v>
          </cell>
          <cell r="D66" t="str">
            <v xml:space="preserve">689530,ЧАО с.Ваеги телефон/факс:1-19 ИНН 8701003036 Р/счет 40602810636180100026 в Чукотском филиале АК СБ РФ №8557г. Анадыря БИК 047719604                                          </v>
          </cell>
          <cell r="E66" t="str">
            <v>Муниципальное унитарное предприятие сельхозтоваропроизводителей "Ваежский"</v>
          </cell>
          <cell r="F66" t="str">
            <v>сельскохозяйственные товаропроизводители</v>
          </cell>
          <cell r="G66" t="str">
            <v>контора</v>
          </cell>
          <cell r="H66">
            <v>0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Марковский</v>
          </cell>
          <cell r="B67" t="str">
            <v>Ваеги</v>
          </cell>
          <cell r="C67" t="str">
            <v>Муниципальное унитарное предприятие сельхозтоваропроизводителей "Ваежский"</v>
          </cell>
          <cell r="D67" t="str">
            <v>689530,ЧАО с.Ваеги телефон/факс:1-19 ИНН 8701003036 Р/счет 40602810636180100026 в Чукотском филиале АК СБ РФ №8557г. Анадыря БИК 047719605</v>
          </cell>
          <cell r="E67" t="str">
            <v>Муниципальное унитарное предприятие сельхозтоваропроизводителей "Ваежский"</v>
          </cell>
          <cell r="F67" t="str">
            <v>сельскохозяйственные товаропроизводители</v>
          </cell>
          <cell r="G67" t="str">
            <v>Гараж</v>
          </cell>
          <cell r="H67">
            <v>0</v>
          </cell>
          <cell r="I67" t="str">
            <v>отдельно стоящее здание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Марковский</v>
          </cell>
          <cell r="B68" t="str">
            <v>Ваеги</v>
          </cell>
          <cell r="C68" t="str">
            <v>Муниципальное унитарное предприятие сельхозтоваропроизводителей "Ваежский"</v>
          </cell>
          <cell r="D68" t="str">
            <v>689530,ЧАО с.Ваеги телефон/факс:1-19 ИНН 8701003036 Р/счет 40602810636180100026 в Чукотском филиале АК СБ РФ №8557г. Анадыря БИК 047719606</v>
          </cell>
          <cell r="E68" t="str">
            <v>Муниципальное унитарное предприятие сельхозтоваропроизводителей "Ваежский"</v>
          </cell>
          <cell r="F68" t="str">
            <v>сельскохозяйственные товаропроизводители</v>
          </cell>
          <cell r="G68" t="str">
            <v>Рембокс</v>
          </cell>
          <cell r="H68" t="str">
            <v>Гараж</v>
          </cell>
          <cell r="I68" t="str">
            <v>встроенное помещение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Марковский</v>
          </cell>
          <cell r="B69" t="str">
            <v>Ваеги</v>
          </cell>
          <cell r="C69" t="str">
            <v>Муниципальное унитарное предприятие сельхозтоваропроизводителей "Ваежский"</v>
          </cell>
          <cell r="D69" t="str">
            <v>689530,ЧАО с.Ваеги телефон/факс:1-19 ИНН 8701003036 Р/счет 40602810636180100026 в Чукотском филиале АК СБ РФ №8557г. Анадыря БИК 047719607</v>
          </cell>
          <cell r="E69" t="str">
            <v>Муниципальное унитарное предприятие сельхозтоваропроизводителей "Ваежский"</v>
          </cell>
          <cell r="F69" t="str">
            <v>сельскохозяйственные товаропроизводители</v>
          </cell>
          <cell r="G69" t="str">
            <v>Радиорубка</v>
          </cell>
          <cell r="H69" t="str">
            <v>Гараж</v>
          </cell>
          <cell r="I69" t="str">
            <v>встроенное помещение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Марковский</v>
          </cell>
          <cell r="B70" t="str">
            <v>Ваеги</v>
          </cell>
          <cell r="C70" t="str">
            <v>Муниципальное унитарное предприятие сельхозтоваропроизводителей "Ваежский"</v>
          </cell>
          <cell r="D70" t="str">
            <v>689530,ЧАО с.Ваеги телефон/факс:1-19 ИНН 8701003036 Р/счет 40602810636180100026 в Чукотском филиале АК СБ РФ №8557г. Анадыря БИК 047719608</v>
          </cell>
          <cell r="E70" t="str">
            <v>Муниципальное унитарное предприятие сельхозтоваропроизводителей "Ваежский"</v>
          </cell>
          <cell r="F70" t="str">
            <v>сельскохозяйственные товаропроизводители</v>
          </cell>
          <cell r="G70" t="str">
            <v>Пошивочная мастерская</v>
          </cell>
          <cell r="H70">
            <v>0</v>
          </cell>
          <cell r="I70" t="str">
            <v>встроенное помещение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Марковский</v>
          </cell>
          <cell r="B71" t="str">
            <v>Ваеги</v>
          </cell>
          <cell r="C71" t="str">
            <v>Муниципальное унитарное предприятие сельхозтоваропроизводителей "Ваежский"</v>
          </cell>
          <cell r="D71" t="str">
            <v>689530,ЧАО с.Ваеги телефон/факс:1-19 ИНН 8701003036 Р/счет 40602810636180100026 в Чукотском филиале АК СБ РФ №8557г. Анадыря БИК 047719606</v>
          </cell>
          <cell r="E71" t="str">
            <v>Муниципальное унитарное предприятие сельхозтоваропроизводителей "Ваежский"</v>
          </cell>
          <cell r="F71" t="str">
            <v>сельскохозяйственные товаропроизводители</v>
          </cell>
          <cell r="G71" t="str">
            <v>Молочно-товарная ферма</v>
          </cell>
          <cell r="H71">
            <v>0</v>
          </cell>
          <cell r="I71" t="str">
            <v>отдельно стоящее здание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Марковский</v>
          </cell>
          <cell r="B72" t="str">
            <v>Ваеги</v>
          </cell>
          <cell r="C72" t="str">
            <v>Муниципальное унитарное предприятие сельхозтоваропроизводителей "Ваежский"</v>
          </cell>
          <cell r="D72" t="str">
            <v>689530,ЧАО с.Ваеги телефон/факс:1-19 ИНН 8701003036 Р/счет 40602810636180100026 в Чукотском филиале АК СБ РФ №8557г. Анадыря БИК 047719607</v>
          </cell>
          <cell r="E72" t="str">
            <v>Муниципальное унитарное предприятие сельхозтоваропроизводителей "Ваежский"</v>
          </cell>
          <cell r="F72" t="str">
            <v>сельскохозяйственные товаропроизводители</v>
          </cell>
          <cell r="G72" t="str">
            <v>Курятник</v>
          </cell>
          <cell r="H72">
            <v>0</v>
          </cell>
          <cell r="I72" t="str">
            <v>отдельно стоящее здание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Марковский</v>
          </cell>
          <cell r="B73" t="str">
            <v>Ваеги</v>
          </cell>
          <cell r="C73" t="str">
            <v>Муниципальное унитарное предприятие сельхозтоваропроизводителей "Ваежский"</v>
          </cell>
          <cell r="D73" t="str">
            <v>689530,ЧАО с.Ваеги телефон/факс:1-19 ИНН 8701003036 Р/счет 40602810636180100026 в Чукотском филиале АК СБ РФ №8557г. Анадыря БИК 047719608</v>
          </cell>
          <cell r="E73" t="str">
            <v>Муниципальное унитарное предприятие сельхозтоваропроизводителей "Ваежский"</v>
          </cell>
          <cell r="F73" t="str">
            <v>сельскохозяйственные товаропроизводители</v>
          </cell>
          <cell r="G73" t="str">
            <v>Столярная мастерская</v>
          </cell>
          <cell r="H73">
            <v>0</v>
          </cell>
          <cell r="I73" t="str">
            <v>отдельно стоящее здание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Марковский</v>
          </cell>
          <cell r="B74" t="str">
            <v>Ваеги</v>
          </cell>
          <cell r="C74" t="str">
            <v>Муниципальное унитарное предприятие сельхозтоваропроизводителей "Ваежский"</v>
          </cell>
          <cell r="D74" t="str">
            <v>689530,ЧАО с.Ваеги телефон/факс:1-19 ИНН 8701003036 Р/счет 40602810636180100026 в Чукотском филиале АК СБ РФ №8557г. Анадыря БИК 047719609</v>
          </cell>
          <cell r="E74" t="str">
            <v>Муниципальное унитарное предприятие сельхозтоваропроизводителей "Ваежский"</v>
          </cell>
          <cell r="F74" t="str">
            <v>сельскохозяйственные товаропроизводители</v>
          </cell>
          <cell r="G74" t="str">
            <v>Горшечная для рассады</v>
          </cell>
          <cell r="H74">
            <v>0</v>
          </cell>
          <cell r="I74" t="str">
            <v>отдельно стоящее здание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Марковский</v>
          </cell>
          <cell r="B75" t="str">
            <v>Марково</v>
          </cell>
          <cell r="C75" t="str">
            <v>Открытое акционерное общество "Чукоткасвязьинформ»</v>
          </cell>
          <cell r="D75" t="str">
            <v xml:space="preserve">689000, ЧАО г.Анадырь, ул Ленина, 20 телефон/факс:2-01-17 ИНН 8709000301 р/счет № 40702810936180100082 в АК СБ РФ (ОАО) Чукотское отделение № 8557г . Анадырь К/счет № 30101810800000000604 БИК 047719604 ОКОНХ - 52300 ОКПО - 01164904                        </v>
          </cell>
          <cell r="E75" t="str">
            <v>Марковское пункт электросвязи</v>
          </cell>
          <cell r="F75" t="str">
            <v>ОАО "Чукоткасвязьинформ"</v>
          </cell>
          <cell r="G75" t="str">
            <v>АТС</v>
          </cell>
          <cell r="H75" t="str">
            <v>Берзиня,18</v>
          </cell>
          <cell r="I75" t="str">
            <v>встроенное помещение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Марковский</v>
          </cell>
          <cell r="B76" t="str">
            <v>Марково</v>
          </cell>
          <cell r="C76" t="str">
            <v>Открытое акционерное общество "Чукоткасвязьинформ»</v>
          </cell>
          <cell r="D76" t="str">
            <v xml:space="preserve">689000, ЧАО г.Анадырь, ул Ленина, 20 телефон/факс:2-01-17 ИНН 8709000301 р/счет № 40702810936180100082 в АК СБ РФ (ОАО) Чукотское отделение № 8557г . Анадырь К/счет № 30101810800000000604 БИК 047719604 ОКОНХ - 52300 ОКПО - 01164904                        </v>
          </cell>
          <cell r="E76" t="str">
            <v>Марковский пункт электросвязи</v>
          </cell>
          <cell r="F76" t="str">
            <v>ОАО "Чукоткасвязьинформ"</v>
          </cell>
          <cell r="G76" t="str">
            <v>Телестанция</v>
          </cell>
          <cell r="H76">
            <v>0</v>
          </cell>
          <cell r="I76" t="str">
            <v>отдельно стоящее здание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Марковский</v>
          </cell>
          <cell r="B77" t="str">
            <v>Ваеги</v>
          </cell>
          <cell r="C77" t="str">
            <v>Открытое акционерное общество "Чукоткасвязьинформ»</v>
          </cell>
          <cell r="D77" t="str">
            <v xml:space="preserve">689000, ЧАО г.Анадырь, ул Ленина, 20 телефон/факс:2-01-17 ИНН 8709000301 р/счет № 40702810936180100082 в АК СБ РФ (ОАО) Чукотское отделение № 8557г . Анадырь К/счет № 30101810800000000604 БИК 047719604 ОКОНХ - 52300 ОКПО - 01164904                        </v>
          </cell>
          <cell r="E77" t="str">
            <v>Ваежский пункт электросвязи</v>
          </cell>
          <cell r="F77" t="str">
            <v>ОАО "Чукоткасвязьинформ"</v>
          </cell>
          <cell r="G77" t="str">
            <v>Телестанция</v>
          </cell>
          <cell r="H77">
            <v>0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Марковский</v>
          </cell>
          <cell r="B78" t="str">
            <v>Ламутское</v>
          </cell>
          <cell r="C78" t="str">
            <v>Открытое акционерное общество "Чукоткасвязьинформ»</v>
          </cell>
          <cell r="D78" t="str">
            <v xml:space="preserve">689000, ЧАО г.Анадырь, ул Ленина, 20 телефон/факс:2-01-17 ИНН 8709000301 р/счет № 40702810936180100082 в АК СБ РФ (ОАО) Чукотское отделение № 8557г . Анадырь К/счет № 30101810800000000604 БИК 047719604 ОКОНХ - 52300 ОКПО - 01164904                        </v>
          </cell>
          <cell r="E78" t="str">
            <v>Ламутский пункт электросвязи</v>
          </cell>
          <cell r="F78" t="str">
            <v>ОАО "Чукоткасвязьинформ"</v>
          </cell>
          <cell r="G78" t="str">
            <v>Телестанция</v>
          </cell>
          <cell r="H78">
            <v>0</v>
          </cell>
          <cell r="I78" t="str">
            <v>встроенное помещение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Марковский</v>
          </cell>
          <cell r="B79" t="str">
            <v>Чуванское</v>
          </cell>
          <cell r="C79" t="str">
            <v>Открытое акционерное общество "Чукоткасвязьинформ»</v>
          </cell>
          <cell r="D79" t="str">
            <v xml:space="preserve">689000, ЧАО г.Анадырь, ул Ленина, 20 телефон/факс:2-01-17 ИНН 8709000301 р/счет № 40702810936180100082 в АК СБ РФ (ОАО) Чукотское отделение № 8557г . Анадырь К/счет № 30101810800000000604 БИК 047719604 ОКОНХ - 52300 ОКПО - 01164904                        </v>
          </cell>
          <cell r="E79" t="str">
            <v>Чуванский пункт электросвязи</v>
          </cell>
          <cell r="F79" t="str">
            <v>ОАО "Чукоткасвязьинформ"</v>
          </cell>
          <cell r="G79" t="str">
            <v>Телестанция</v>
          </cell>
          <cell r="H79">
            <v>0</v>
          </cell>
          <cell r="I79" t="str">
            <v>отдельно стоящее здание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Марковский</v>
          </cell>
          <cell r="B80" t="str">
            <v>Марково</v>
          </cell>
          <cell r="C80" t="str">
            <v>Отдел культуры и искусства Администрация муниципального образования Анадырский район ЧАО</v>
          </cell>
          <cell r="D80" t="str">
            <v xml:space="preserve"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870101001                                         </v>
          </cell>
          <cell r="E80" t="str">
            <v xml:space="preserve">Отдел культуры и искусства </v>
          </cell>
          <cell r="F80" t="str">
            <v>финансируемые из муниципального бюджета</v>
          </cell>
          <cell r="G80" t="str">
            <v>Сельский дом культуры</v>
          </cell>
          <cell r="H80">
            <v>0</v>
          </cell>
          <cell r="I80" t="str">
            <v>отдельно стоящее здание</v>
          </cell>
          <cell r="J80">
            <v>30</v>
          </cell>
          <cell r="K80">
            <v>0</v>
          </cell>
          <cell r="L80">
            <v>0</v>
          </cell>
        </row>
        <row r="81">
          <cell r="A81" t="str">
            <v>Марковский</v>
          </cell>
          <cell r="B81" t="str">
            <v>Марково</v>
          </cell>
          <cell r="C81" t="str">
            <v>Отдел культуры и искусства Администрация муниципального образования Анадырский район ЧАО</v>
          </cell>
          <cell r="D81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870101002</v>
          </cell>
          <cell r="E81" t="str">
            <v xml:space="preserve">Отдел культуры и искусства </v>
          </cell>
          <cell r="F81" t="str">
            <v>финансируемые из муниципального бюджета</v>
          </cell>
          <cell r="G81" t="str">
            <v>Детская школа искусств</v>
          </cell>
          <cell r="H81">
            <v>0</v>
          </cell>
          <cell r="I81" t="str">
            <v>встроенное помещение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Марковский</v>
          </cell>
          <cell r="B82" t="str">
            <v>Марково</v>
          </cell>
          <cell r="C82" t="str">
            <v>Отдел культуры и искусства Администрация муниципального образования Анадырский район ЧАО</v>
          </cell>
          <cell r="D82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870101003</v>
          </cell>
          <cell r="E82" t="str">
            <v xml:space="preserve">Отдел культуры и искусства </v>
          </cell>
          <cell r="F82" t="str">
            <v>финансируемые из муниципального бюджета</v>
          </cell>
          <cell r="G82" t="str">
            <v>Библиотека</v>
          </cell>
          <cell r="H82">
            <v>0</v>
          </cell>
          <cell r="I82" t="str">
            <v>встроенное помещение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Марковский</v>
          </cell>
          <cell r="B83" t="str">
            <v>Ваеги</v>
          </cell>
          <cell r="C83" t="str">
            <v>Отдел культуры и искусства Администрация муниципального образования Анадырский район ЧАО</v>
          </cell>
          <cell r="D83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870101005</v>
          </cell>
          <cell r="E83" t="str">
            <v xml:space="preserve">Отдел культуры и искусства </v>
          </cell>
          <cell r="F83" t="str">
            <v>финансируемые из муниципального бюджета</v>
          </cell>
          <cell r="G83" t="str">
            <v>Сельский дом культуры</v>
          </cell>
          <cell r="H83">
            <v>0</v>
          </cell>
          <cell r="I83" t="str">
            <v>отдельно стоящее здание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Марковский</v>
          </cell>
          <cell r="B84" t="str">
            <v>Ламутское</v>
          </cell>
          <cell r="C84" t="str">
            <v>Отдел культуры и искусства Администрация муниципального образования Анадырский район ЧАО</v>
          </cell>
          <cell r="D84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870101006</v>
          </cell>
          <cell r="E84" t="str">
            <v xml:space="preserve">Отдел культуры и искусства </v>
          </cell>
          <cell r="F84" t="str">
            <v>финансируемые из муниципального бюджета</v>
          </cell>
          <cell r="G84" t="str">
            <v>Сельский дом культуры</v>
          </cell>
          <cell r="H84">
            <v>0</v>
          </cell>
          <cell r="I84" t="str">
            <v>встроенное помещение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Марковский</v>
          </cell>
          <cell r="B85" t="str">
            <v>Ламутское</v>
          </cell>
          <cell r="C85" t="str">
            <v>Отдел культуры и искусства Администрация муниципального образования Анадырский район ЧАО</v>
          </cell>
          <cell r="D85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870101007</v>
          </cell>
          <cell r="E85" t="str">
            <v xml:space="preserve">Отдел культуры и искусства </v>
          </cell>
          <cell r="F85" t="str">
            <v>финансируемые из муниципального бюджета</v>
          </cell>
          <cell r="G85" t="str">
            <v>Библиотека</v>
          </cell>
          <cell r="H85">
            <v>0</v>
          </cell>
          <cell r="I85" t="str">
            <v>встроенное помещение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Марковский</v>
          </cell>
          <cell r="B86" t="str">
            <v>Чуванское</v>
          </cell>
          <cell r="C86" t="str">
            <v>Отдел культуры и искусства Администрация муниципального образования Анадырский район ЧАО</v>
          </cell>
          <cell r="D86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870101008</v>
          </cell>
          <cell r="E86" t="str">
            <v xml:space="preserve">Отдел культуры и искусства </v>
          </cell>
          <cell r="F86" t="str">
            <v>финансируемые из муниципального бюджета</v>
          </cell>
          <cell r="G86" t="str">
            <v>Сельский дом культуры</v>
          </cell>
          <cell r="H86">
            <v>0</v>
          </cell>
          <cell r="I86" t="str">
            <v>встроенное помещение</v>
          </cell>
          <cell r="J86">
            <v>0</v>
          </cell>
          <cell r="K86">
            <v>50</v>
          </cell>
          <cell r="L86">
            <v>35</v>
          </cell>
        </row>
        <row r="87">
          <cell r="A87" t="str">
            <v>Марковский</v>
          </cell>
          <cell r="B87" t="str">
            <v>Чуванское</v>
          </cell>
          <cell r="C87" t="str">
            <v>Отдел культуры и искусства Администрация муниципального образования Анадырский район ЧАО</v>
          </cell>
          <cell r="D87" t="str">
            <v>689501, ЧАО г.Анадырский район п. Угольные Копи, ул.Первомайская, 27 телефон/факс: 5-63-89  ИНН 8701003371 р/счет № 40206810000007150022 в ГРКЦ ГУ Банка России по Чукотскому АО г.Анадырь БИК 047719001 КПП 870101009</v>
          </cell>
          <cell r="E87" t="str">
            <v xml:space="preserve">Отдел культуры и искусства </v>
          </cell>
          <cell r="F87" t="str">
            <v>финансируемые из муниципального бюджета</v>
          </cell>
          <cell r="G87" t="str">
            <v>Библиотека</v>
          </cell>
          <cell r="H87">
            <v>0</v>
          </cell>
          <cell r="I87" t="str">
            <v>встроенное помещение</v>
          </cell>
          <cell r="J87">
            <v>0</v>
          </cell>
          <cell r="K87">
            <v>0</v>
          </cell>
          <cell r="L87">
            <v>0</v>
          </cell>
        </row>
        <row r="88">
          <cell r="A88" t="str">
            <v>Марковский</v>
          </cell>
          <cell r="B88" t="str">
            <v>Марково</v>
          </cell>
          <cell r="C88" t="str">
            <v>Управление образования Муниципального образования Анадырский район</v>
          </cell>
          <cell r="D88" t="str">
            <v xml:space="preserve"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047719001 </v>
          </cell>
          <cell r="E88" t="str">
            <v>Муниципальное общеобразовательное учреждение "Центр образования с. Марково"</v>
          </cell>
          <cell r="F88" t="str">
            <v>финансируемые из муниципального бюджета</v>
          </cell>
          <cell r="G88" t="str">
            <v>Школа</v>
          </cell>
          <cell r="H88">
            <v>0</v>
          </cell>
          <cell r="I88" t="str">
            <v>отдельно стоящее здание</v>
          </cell>
          <cell r="J88">
            <v>2500</v>
          </cell>
          <cell r="K88">
            <v>0</v>
          </cell>
          <cell r="L88">
            <v>0</v>
          </cell>
        </row>
        <row r="89">
          <cell r="A89" t="str">
            <v>Марковский</v>
          </cell>
          <cell r="B89" t="str">
            <v>Марково</v>
          </cell>
          <cell r="C89" t="str">
            <v>Управление образования Муниципального образования Анадырский район</v>
          </cell>
          <cell r="D89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047719002</v>
          </cell>
          <cell r="E89" t="str">
            <v>Муниципальное общеобразовательное учреждение "Центр образования с. Марково"</v>
          </cell>
          <cell r="F89" t="str">
            <v>финансируемые из муниципального бюджета</v>
          </cell>
          <cell r="G89" t="str">
            <v>Детский сад</v>
          </cell>
          <cell r="H89">
            <v>0</v>
          </cell>
          <cell r="I89" t="str">
            <v>отдельно стоящее здание</v>
          </cell>
          <cell r="J89">
            <v>1370</v>
          </cell>
          <cell r="K89">
            <v>0</v>
          </cell>
          <cell r="L89">
            <v>0</v>
          </cell>
        </row>
        <row r="90">
          <cell r="A90" t="str">
            <v>Марковский</v>
          </cell>
          <cell r="B90" t="str">
            <v>Марково</v>
          </cell>
          <cell r="C90" t="str">
            <v>Управление образования Муниципального образования Анадырский район</v>
          </cell>
          <cell r="D90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047719003</v>
          </cell>
          <cell r="E90" t="str">
            <v>Муниципальное общеобразовательное учреждение "Центр образования с. Марково"</v>
          </cell>
          <cell r="F90" t="str">
            <v>финансируемые из муниципального бюджета</v>
          </cell>
          <cell r="G90" t="str">
            <v>Бухгалтерия</v>
          </cell>
          <cell r="H90" t="str">
            <v>Полярная ,9</v>
          </cell>
          <cell r="I90" t="str">
            <v>встроенное помещение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Марковский</v>
          </cell>
          <cell r="B91" t="str">
            <v>Чуванское</v>
          </cell>
          <cell r="C91" t="str">
            <v>Управление образования Муниципального образования Анадырский район</v>
          </cell>
          <cell r="D91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047719003</v>
          </cell>
          <cell r="E91" t="str">
            <v>Муниципальное общеобразовательное учреждение "Центр образования с. Марково"</v>
          </cell>
          <cell r="F91" t="str">
            <v>финансируемые из муниципального бюджета</v>
          </cell>
          <cell r="G91" t="str">
            <v>Школа</v>
          </cell>
          <cell r="H91">
            <v>0</v>
          </cell>
          <cell r="I91">
            <v>0</v>
          </cell>
          <cell r="J91">
            <v>0</v>
          </cell>
          <cell r="K91">
            <v>40</v>
          </cell>
          <cell r="L91">
            <v>51</v>
          </cell>
        </row>
        <row r="92">
          <cell r="A92" t="str">
            <v>Марковский</v>
          </cell>
          <cell r="B92" t="str">
            <v>Чуванское</v>
          </cell>
          <cell r="C92" t="str">
            <v>Управление образования Муниципального образования Анадырский район</v>
          </cell>
          <cell r="D92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047719004</v>
          </cell>
          <cell r="E92" t="str">
            <v>Муниципальное дошкольное общеобразовательное учреждение "Детский сад с. Чуванское"</v>
          </cell>
          <cell r="F92" t="str">
            <v>финансируемые из муниципального бюджета</v>
          </cell>
          <cell r="G92" t="str">
            <v>Детский сад</v>
          </cell>
          <cell r="H92">
            <v>0</v>
          </cell>
          <cell r="I92" t="str">
            <v>отдельно стоящее здание</v>
          </cell>
          <cell r="J92">
            <v>0</v>
          </cell>
          <cell r="K92">
            <v>20</v>
          </cell>
          <cell r="L92">
            <v>0</v>
          </cell>
        </row>
        <row r="93">
          <cell r="A93" t="str">
            <v>Марковский</v>
          </cell>
          <cell r="B93" t="str">
            <v>Ваеги</v>
          </cell>
          <cell r="C93" t="str">
            <v>Управление образования Муниципального образования Анадырский район</v>
          </cell>
          <cell r="D93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047719005</v>
          </cell>
          <cell r="E93" t="str">
            <v>Муниципальное общеобразовательное учреждение "Средняя школа с.Ваеги"</v>
          </cell>
          <cell r="F93" t="str">
            <v>финансируемые из муниципального бюджета</v>
          </cell>
          <cell r="G93" t="str">
            <v>Школа</v>
          </cell>
          <cell r="H93">
            <v>0</v>
          </cell>
          <cell r="I93" t="str">
            <v>отдельно стоящее здание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Марковский</v>
          </cell>
          <cell r="B94" t="str">
            <v>Ваеги</v>
          </cell>
          <cell r="C94" t="str">
            <v>Управление образования Муниципального образования Анадырский район</v>
          </cell>
          <cell r="D94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047719006</v>
          </cell>
          <cell r="E94" t="str">
            <v>Муниципальное общеобразовательное учреждение "Средняя школа с.Ваеги"</v>
          </cell>
          <cell r="F94" t="str">
            <v>финансируемые из муниципального бюджета</v>
          </cell>
          <cell r="G94" t="str">
            <v>Интернат</v>
          </cell>
          <cell r="H94">
            <v>0</v>
          </cell>
          <cell r="I94" t="str">
            <v>отдельно стоящее здание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Марковский</v>
          </cell>
          <cell r="B95" t="str">
            <v>Ваеги</v>
          </cell>
          <cell r="C95" t="str">
            <v>Управление образования Муниципального образования Анадырский район</v>
          </cell>
          <cell r="D95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047719007</v>
          </cell>
          <cell r="E95" t="str">
            <v>Муниципальное дошкольное общеобразовательное учреждение "Детский сад с. Ваеги"</v>
          </cell>
          <cell r="F95" t="str">
            <v>финансируемые из муниципального бюджета</v>
          </cell>
          <cell r="G95" t="str">
            <v>Детский сад</v>
          </cell>
          <cell r="H95">
            <v>0</v>
          </cell>
          <cell r="I95" t="str">
            <v>отдельно стоящее здание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Марковский</v>
          </cell>
          <cell r="B96" t="str">
            <v>Ламутское</v>
          </cell>
          <cell r="C96" t="str">
            <v>Управление образования Муниципального образования Анадырский район</v>
          </cell>
          <cell r="D96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047719005</v>
          </cell>
          <cell r="E96" t="str">
            <v>Муниципальное общеобразовательное учреждение "Начальная школа - детский сад"</v>
          </cell>
          <cell r="F96" t="str">
            <v>финансируемые из муниципального бюджета</v>
          </cell>
          <cell r="G96" t="str">
            <v>Школа</v>
          </cell>
          <cell r="H96">
            <v>0</v>
          </cell>
          <cell r="I96" t="str">
            <v>встроенное помещение</v>
          </cell>
          <cell r="J96">
            <v>0</v>
          </cell>
          <cell r="K96">
            <v>0</v>
          </cell>
          <cell r="L96">
            <v>0</v>
          </cell>
        </row>
        <row r="97">
          <cell r="A97" t="str">
            <v>Марковский</v>
          </cell>
          <cell r="B97" t="str">
            <v>Ламутское</v>
          </cell>
          <cell r="C97" t="str">
            <v>Управление образования Муниципального образования Анадырский район</v>
          </cell>
          <cell r="D97" t="str">
            <v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047719006</v>
          </cell>
          <cell r="E97" t="str">
            <v>Муниципальное общеобразовательное учреждение "Начальная школа - детский сад"</v>
          </cell>
          <cell r="F97" t="str">
            <v>финансируемые из муниципального бюджета</v>
          </cell>
          <cell r="G97" t="str">
            <v>Детский сад</v>
          </cell>
          <cell r="H97">
            <v>0</v>
          </cell>
          <cell r="I97" t="str">
            <v>встроенное помещение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Марковский</v>
          </cell>
          <cell r="B98" t="str">
            <v>Марково</v>
          </cell>
          <cell r="C98" t="str">
            <v>Администрация муниципального образования  Анадырский район,</v>
          </cell>
          <cell r="D98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98" t="str">
            <v>Аппарат уполномоченного главы администрации Муниципального образования Анадырский район</v>
          </cell>
          <cell r="F98" t="str">
            <v>финансируемые из муниципального бюджета</v>
          </cell>
          <cell r="G98" t="str">
            <v>Помещение аппарата уполномоченного</v>
          </cell>
          <cell r="H98" t="str">
            <v>Полярная ,9</v>
          </cell>
          <cell r="I98" t="str">
            <v>встроенное помещение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Марковский</v>
          </cell>
          <cell r="B99" t="str">
            <v>Марково</v>
          </cell>
          <cell r="C99" t="str">
            <v>Администрация муниципального образования  Анадырский район,</v>
          </cell>
          <cell r="D99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99" t="str">
            <v>ППЧ - 7</v>
          </cell>
          <cell r="F99" t="str">
            <v>финансируемые из окружного бюджета</v>
          </cell>
          <cell r="G99" t="str">
            <v>Гараж ППЧ</v>
          </cell>
          <cell r="H99">
            <v>0</v>
          </cell>
          <cell r="I99" t="str">
            <v>отдельно стоящее здание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Марковский</v>
          </cell>
          <cell r="B100" t="str">
            <v>Ваеги</v>
          </cell>
          <cell r="C100" t="str">
            <v>Администрация муниципального образования  Анадырский район,</v>
          </cell>
          <cell r="D100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00" t="str">
            <v>Аппарат уполномоченного главы администрации Муниципального образования Анадырский район</v>
          </cell>
          <cell r="F100" t="str">
            <v>финансируемые из муниципального бюджета</v>
          </cell>
          <cell r="G100" t="str">
            <v>Помещение аппарата уполномоченного</v>
          </cell>
          <cell r="H100">
            <v>0</v>
          </cell>
          <cell r="I100" t="str">
            <v>встроенное помещение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Марковский</v>
          </cell>
          <cell r="B101" t="str">
            <v>Ламутское</v>
          </cell>
          <cell r="C101" t="str">
            <v>Администрация муниципального образования  Анадырский район,</v>
          </cell>
          <cell r="D101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01" t="str">
            <v>Аппарат уполномоченного главы администрации Муниципального образования Анадырский район</v>
          </cell>
          <cell r="F101" t="str">
            <v>финансируемые из муниципального бюджета</v>
          </cell>
          <cell r="G101" t="str">
            <v>Помещение аппарата уполномоченного</v>
          </cell>
          <cell r="H101">
            <v>0</v>
          </cell>
          <cell r="I101" t="str">
            <v>отдельно стоящее здание</v>
          </cell>
          <cell r="J101">
            <v>0</v>
          </cell>
          <cell r="K101">
            <v>0</v>
          </cell>
          <cell r="L101">
            <v>0</v>
          </cell>
        </row>
        <row r="102">
          <cell r="A102" t="str">
            <v>Марковский</v>
          </cell>
          <cell r="B102" t="str">
            <v>Чуванское</v>
          </cell>
          <cell r="C102" t="str">
            <v>Администрация муниципального образования  Анадырский район,</v>
          </cell>
          <cell r="D102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02" t="str">
            <v>Аппарат уполномоченного главы администрации Муниципального образования Анадырский район</v>
          </cell>
          <cell r="F102" t="str">
            <v>финансируемые из муниципального бюджета</v>
          </cell>
          <cell r="G102" t="str">
            <v>Помещение аппарата уполномоченного</v>
          </cell>
          <cell r="H102">
            <v>0</v>
          </cell>
          <cell r="I102" t="str">
            <v>отдельно стоящее здание</v>
          </cell>
          <cell r="J102">
            <v>0</v>
          </cell>
          <cell r="K102">
            <v>10</v>
          </cell>
          <cell r="L102">
            <v>0</v>
          </cell>
        </row>
        <row r="103">
          <cell r="A103" t="str">
            <v>Марковский</v>
          </cell>
          <cell r="B103" t="str">
            <v>Марково</v>
          </cell>
          <cell r="C103" t="str">
            <v>Государственное учреждение «Чукотский окружной комплексный Центр социального обслуживания населения»,</v>
          </cell>
          <cell r="D103" t="str">
            <v xml:space="preserve">689000, ЧАО г.Анадырь, ул Отке, 32 телефон/факс:2-80-09 ИНН 8709008935  КПП 870901001 в УФК по Чукотскому АО, ИНН 8709005035 р/счет № 40201810900000100103 в ГРКЦ ГУ Банка по Чукотскому АО г. Анадырь  БИК 047719001                                         </v>
          </cell>
          <cell r="E103" t="str">
            <v>Государственное учреждение «Чукотский окружной комплексныйЦентр социального обслуживания населения»,</v>
          </cell>
          <cell r="F103" t="str">
            <v>финансируемые из окружного бюджета</v>
          </cell>
          <cell r="G103" t="str">
            <v>Кабинет</v>
          </cell>
          <cell r="H103" t="str">
            <v>Полярная ,9</v>
          </cell>
          <cell r="I103" t="str">
            <v>встроенное помещение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Марковский</v>
          </cell>
          <cell r="B104" t="str">
            <v>Ваеги</v>
          </cell>
          <cell r="C104" t="str">
            <v>Государственное учреждение «Чукотский окружной комплексный Центр социального обслуживания населения»,</v>
          </cell>
          <cell r="D104" t="str">
            <v>689000, ЧАО г.Анадырь, ул Отке, 32 телефон/факс:2-80-09 ИНН 8709008935  КПП 870901001 в УФК по Чукотскому АО, ИНН 8709005035 р/счет № 40201810900000100103 в ГРКЦ ГУ Банка по Чукотскому АО г. Анадырь  БИК 047719002</v>
          </cell>
          <cell r="E104" t="str">
            <v>Государственное учреждение «Чукотский окружной комплексныйЦентр социального обслуживания населения»,</v>
          </cell>
          <cell r="F104" t="str">
            <v>финансируемые из окружного бюджета</v>
          </cell>
          <cell r="G104" t="str">
            <v>Кабинет</v>
          </cell>
          <cell r="H104">
            <v>0</v>
          </cell>
          <cell r="I104" t="str">
            <v>встроенное помещение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Марковский</v>
          </cell>
          <cell r="B105" t="str">
            <v>Марково</v>
          </cell>
          <cell r="C105" t="str">
            <v>Церковь</v>
          </cell>
          <cell r="D105">
            <v>0</v>
          </cell>
          <cell r="E105" t="str">
            <v>Церковь</v>
          </cell>
          <cell r="F105" t="str">
            <v>прочие некоммерческие</v>
          </cell>
          <cell r="G105" t="str">
            <v>Церковь</v>
          </cell>
          <cell r="H105">
            <v>0</v>
          </cell>
          <cell r="I105" t="str">
            <v>отдельно стоящее здание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Марковский</v>
          </cell>
          <cell r="B106" t="str">
            <v>Марково</v>
          </cell>
          <cell r="C106" t="str">
            <v xml:space="preserve">Анадырский филиал Акционерной компании « Ямата Ятырым Иншаат Туризм ве Тиджарет А. Ш.», </v>
          </cell>
          <cell r="D106" t="str">
            <v xml:space="preserve">689000 ЧАО г.Анадырь, ул. Мира ,14 телефон:2-81-01, 2-81-02  ИНН 9909050372 Р/с 40814810100180000001в  Анадырском филиале «МДМ-банка» БИК 047719708 К/счет № 30101810900000000708 КПП: 870951001                            </v>
          </cell>
          <cell r="E106" t="str">
            <v xml:space="preserve">Анадырский филиал Акционерной компании « Ямата Ятырым Иншаат Туризм ве Тиджарет А. Ш.», </v>
          </cell>
          <cell r="F106" t="str">
            <v>прочие коммерческие</v>
          </cell>
          <cell r="G106" t="str">
            <v>Офис № 1</v>
          </cell>
          <cell r="H106">
            <v>0</v>
          </cell>
          <cell r="I106" t="str">
            <v>отдельно стоящее здание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Марковский</v>
          </cell>
          <cell r="B107" t="str">
            <v>Марково</v>
          </cell>
          <cell r="C107" t="str">
            <v xml:space="preserve">Анадырский филиал Акционерной компании « Ямата Ятырым Иншаат Туризм ве Тиджарет А. Ш.», </v>
          </cell>
          <cell r="D107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870951002</v>
          </cell>
          <cell r="E107" t="str">
            <v xml:space="preserve">Анадырский филиал Акционерной компании « Ямата Ятырым Иншаат Туризм ве Тиджарет А. Ш.», </v>
          </cell>
          <cell r="F107" t="str">
            <v>прочие коммерческие</v>
          </cell>
          <cell r="G107" t="str">
            <v>Офис № 2</v>
          </cell>
          <cell r="H107">
            <v>0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Марковский</v>
          </cell>
          <cell r="B108" t="str">
            <v>Марково</v>
          </cell>
          <cell r="C108" t="str">
            <v xml:space="preserve">Анадырский филиал Акционерной компании « Ямата Ятырым Иншаат Туризм ве Тиджарет А. Ш.», </v>
          </cell>
          <cell r="D108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870951003</v>
          </cell>
          <cell r="E108" t="str">
            <v xml:space="preserve">Анадырский филиал Акционерной компании « Ямата Ятырым Иншаат Туризм ве Тиджарет А. Ш.», </v>
          </cell>
          <cell r="F108" t="str">
            <v>прочие коммерческие</v>
          </cell>
          <cell r="G108" t="str">
            <v>Гараж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Марковский</v>
          </cell>
          <cell r="B109" t="str">
            <v>Марково</v>
          </cell>
          <cell r="C109" t="str">
            <v xml:space="preserve">Анадырский филиал Акционерной компании « Ямата Ятырым Иншаат Туризм ве Тиджарет А. Ш.», </v>
          </cell>
          <cell r="D109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870951004</v>
          </cell>
          <cell r="E109" t="str">
            <v xml:space="preserve">Анадырский филиал Акционерной компании « Ямата Ятырым Иншаат Туризм ве Тиджарет А. Ш.», </v>
          </cell>
          <cell r="F109" t="str">
            <v>прочие коммерческие</v>
          </cell>
          <cell r="G109" t="str">
            <v>Склад</v>
          </cell>
          <cell r="H109">
            <v>0</v>
          </cell>
          <cell r="I109" t="str">
            <v>отдельно стоящее здание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Марковский</v>
          </cell>
          <cell r="B110" t="str">
            <v>Марково</v>
          </cell>
          <cell r="C110" t="str">
            <v xml:space="preserve">Анадырский филиал Акционерной компании « Ямата Ятырым Иншаат Туризм ве Тиджарет А. Ш.», </v>
          </cell>
          <cell r="D110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870951005</v>
          </cell>
          <cell r="E110" t="str">
            <v xml:space="preserve">Анадырский филиал Акционерной компании « Ямата Ятырым Иншаат Туризм ве Тиджарет А. Ш.», </v>
          </cell>
          <cell r="F110" t="str">
            <v>прочие коммерческие</v>
          </cell>
          <cell r="G110" t="str">
            <v>Склад</v>
          </cell>
          <cell r="H110">
            <v>0</v>
          </cell>
          <cell r="I110" t="str">
            <v>подвальное помещение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Марковский</v>
          </cell>
          <cell r="B111" t="str">
            <v>Марково</v>
          </cell>
          <cell r="C111" t="str">
            <v xml:space="preserve">Анадырский филиал Акционерной компании « Ямата Ятырым Иншаат Туризм ве Тиджарет А. Ш.», </v>
          </cell>
          <cell r="D111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870951005</v>
          </cell>
          <cell r="E111" t="str">
            <v xml:space="preserve">Анадырский филиал Акционерной компании « Ямата Ятырым Иншаат Туризм ве Тиджарет А. Ш.», </v>
          </cell>
          <cell r="F111" t="str">
            <v>прочие коммерческие</v>
          </cell>
          <cell r="G111" t="str">
            <v>общежитие</v>
          </cell>
          <cell r="H111">
            <v>0</v>
          </cell>
          <cell r="I111" t="str">
            <v>отдельно стоящее здание</v>
          </cell>
          <cell r="J111">
            <v>0</v>
          </cell>
          <cell r="K111">
            <v>0</v>
          </cell>
          <cell r="L111">
            <v>0</v>
          </cell>
        </row>
        <row r="112">
          <cell r="A112" t="str">
            <v>Марковский</v>
          </cell>
          <cell r="B112" t="str">
            <v>Марково</v>
          </cell>
          <cell r="C112" t="str">
            <v xml:space="preserve">Анадырский филиал Акционерной компании « Ямата Ятырым Иншаат Туризм ве Тиджарет А. Ш.», </v>
          </cell>
          <cell r="D112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870951006</v>
          </cell>
          <cell r="E112" t="str">
            <v xml:space="preserve">Анадырский филиал Акционерной компании « Ямата Ятырым Иншаат Туризм ве Тиджарет А. Ш.», </v>
          </cell>
          <cell r="F112" t="str">
            <v>прочие коммерческие</v>
          </cell>
          <cell r="G112" t="str">
            <v>Строительные объект</v>
          </cell>
          <cell r="H112">
            <v>0</v>
          </cell>
          <cell r="I112" t="str">
            <v>отдельно стоящее здание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Марковский</v>
          </cell>
          <cell r="B113" t="str">
            <v>Марково</v>
          </cell>
          <cell r="C113" t="str">
            <v xml:space="preserve">Анадырский филиал Акционерной компании « Ямата Ятырым Иншаат Туризм ве Тиджарет А. Ш.», </v>
          </cell>
          <cell r="D113" t="str">
            <v>689000 ЧАО г.Анадырь, ул. Мира ,14 телефон:2-81-01, 2-81-02  ИНН 9909050372 Р/с 40814810100180000001в  Анадырском филиале «МДМ-банка» БИК 047719708 К/счет № 30101810900000000708 КПП: 870951007</v>
          </cell>
          <cell r="E113" t="str">
            <v xml:space="preserve">Анадырский филиал Акционерной компании « Ямата Ятырым Иншаат Туризм ве Тиджарет А. Ш.», </v>
          </cell>
          <cell r="F113" t="str">
            <v>прочие коммерческие</v>
          </cell>
          <cell r="G113" t="str">
            <v>Столовая</v>
          </cell>
          <cell r="H113">
            <v>0</v>
          </cell>
          <cell r="I113" t="str">
            <v>отдельно стоящее здание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Марковский</v>
          </cell>
          <cell r="B114" t="str">
            <v>Марково</v>
          </cell>
          <cell r="C114" t="str">
            <v xml:space="preserve">Государственное учреждение «Музейный центр «Наследие Чукотки», </v>
          </cell>
          <cell r="D114" t="str">
            <v>689000, ЧАО г.г.Анадырь ул. . Рультытегина , 7,телефон/факс:2-27-31  ИНН 8709009015 Л/с 03056001210 в ГРКЦ ГУ Банка России по Чукотскому АО г.Анадырь БИК 047719001 ОКПО 58002736, ОКОНХ 93131</v>
          </cell>
          <cell r="E114" t="str">
            <v xml:space="preserve">Государственное учреждение «Музейный центр «Наследие Чукотки», </v>
          </cell>
          <cell r="F114" t="str">
            <v>финансируемые из окружного бюджета</v>
          </cell>
          <cell r="G114" t="str">
            <v>Музей</v>
          </cell>
          <cell r="H114">
            <v>0</v>
          </cell>
          <cell r="I114" t="str">
            <v>встроенное помещение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Марковский</v>
          </cell>
          <cell r="B115" t="str">
            <v>Ваеги</v>
          </cell>
          <cell r="C115" t="str">
            <v>Частное предприятие без образования юридического лица "Роща"</v>
          </cell>
          <cell r="D115">
            <v>0</v>
          </cell>
          <cell r="E115" t="str">
            <v>Частное предприятие без образования юридического лица "Роща"</v>
          </cell>
          <cell r="F115" t="str">
            <v>прочие коммерческие</v>
          </cell>
          <cell r="G115" t="str">
            <v>Магазин "Роща"</v>
          </cell>
          <cell r="H115">
            <v>0</v>
          </cell>
          <cell r="I115" t="str">
            <v>встроенное помещение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Марковский</v>
          </cell>
          <cell r="B116" t="str">
            <v>Марково</v>
          </cell>
          <cell r="C116" t="str">
            <v>Бани</v>
          </cell>
          <cell r="D116">
            <v>0</v>
          </cell>
          <cell r="E116" t="str">
            <v>Марковский филиал ГП "Чукоткоммунхоз"</v>
          </cell>
          <cell r="F116" t="str">
            <v>собственные цеха</v>
          </cell>
          <cell r="G116" t="str">
            <v>Баня</v>
          </cell>
          <cell r="H116">
            <v>0</v>
          </cell>
          <cell r="I116" t="str">
            <v>встроенное помещение</v>
          </cell>
          <cell r="J116">
            <v>24</v>
          </cell>
          <cell r="K116">
            <v>0</v>
          </cell>
          <cell r="L116">
            <v>0</v>
          </cell>
        </row>
        <row r="117">
          <cell r="A117" t="str">
            <v>Марковский</v>
          </cell>
          <cell r="B117" t="str">
            <v>Марково</v>
          </cell>
          <cell r="C117" t="str">
            <v>Прачечные</v>
          </cell>
          <cell r="D117">
            <v>0</v>
          </cell>
          <cell r="E117" t="str">
            <v>Марковский филиал ГП "Чукоткоммунхоз"</v>
          </cell>
          <cell r="F117" t="str">
            <v>собственные цеха</v>
          </cell>
          <cell r="G117" t="str">
            <v>Прачечная</v>
          </cell>
          <cell r="H117">
            <v>0</v>
          </cell>
          <cell r="I117" t="str">
            <v>встроенное помещение</v>
          </cell>
          <cell r="J117">
            <v>20</v>
          </cell>
          <cell r="K117">
            <v>0</v>
          </cell>
          <cell r="L117">
            <v>0</v>
          </cell>
        </row>
        <row r="118">
          <cell r="A118" t="str">
            <v>Марковский</v>
          </cell>
          <cell r="B118" t="str">
            <v>Марково</v>
          </cell>
          <cell r="C118" t="str">
            <v>Водоснабжение - водопровод</v>
          </cell>
          <cell r="D118">
            <v>0</v>
          </cell>
          <cell r="E118" t="str">
            <v>Марковский филиал ГП "Чукоткоммунхоз"</v>
          </cell>
          <cell r="F118" t="str">
            <v>собственные цеха</v>
          </cell>
          <cell r="G118" t="str">
            <v>Водозабор № 1</v>
          </cell>
          <cell r="H118">
            <v>0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Марковский</v>
          </cell>
          <cell r="B119" t="str">
            <v>Марково</v>
          </cell>
          <cell r="C119" t="str">
            <v>Водоснабжение - водопровод</v>
          </cell>
          <cell r="D119">
            <v>0</v>
          </cell>
          <cell r="E119" t="str">
            <v>Марковский филиал ГП "Чукоткоммунхоз"</v>
          </cell>
          <cell r="F119" t="str">
            <v>собственные цеха</v>
          </cell>
          <cell r="G119" t="str">
            <v>Насосная (водозабор №1)</v>
          </cell>
          <cell r="H119">
            <v>0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Марковский</v>
          </cell>
          <cell r="B120" t="str">
            <v>Марково</v>
          </cell>
          <cell r="C120" t="str">
            <v>Водоснабжение - водопровод</v>
          </cell>
          <cell r="D120">
            <v>0</v>
          </cell>
          <cell r="E120" t="str">
            <v>Марковский филиал ГП "Чукоткоммунхоз"</v>
          </cell>
          <cell r="F120" t="str">
            <v>собственные цеха</v>
          </cell>
          <cell r="G120" t="str">
            <v>Насосная станция</v>
          </cell>
          <cell r="H120">
            <v>0</v>
          </cell>
          <cell r="I120" t="str">
            <v>отдельно стоящее здание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Марковский</v>
          </cell>
          <cell r="B121" t="str">
            <v>Марково</v>
          </cell>
          <cell r="C121" t="str">
            <v>Теплоснабжение</v>
          </cell>
          <cell r="D121">
            <v>0</v>
          </cell>
          <cell r="E121" t="str">
            <v>Марковский филиал ГП "Чукоткоммунхоз"</v>
          </cell>
          <cell r="F121" t="str">
            <v>собственные цеха</v>
          </cell>
          <cell r="G121" t="str">
            <v>Бытовые котельных ( 4)</v>
          </cell>
          <cell r="H121">
            <v>0</v>
          </cell>
          <cell r="I121" t="str">
            <v>встроенное помещение</v>
          </cell>
          <cell r="J121">
            <v>20</v>
          </cell>
          <cell r="K121">
            <v>0</v>
          </cell>
          <cell r="L121">
            <v>0</v>
          </cell>
        </row>
        <row r="122">
          <cell r="A122" t="str">
            <v>Марковский</v>
          </cell>
          <cell r="B122" t="str">
            <v>Марково</v>
          </cell>
          <cell r="C122" t="str">
            <v>Теплоснабжение</v>
          </cell>
          <cell r="D122">
            <v>0</v>
          </cell>
          <cell r="E122" t="str">
            <v>Марковский филиал ГП "Чукоткоммунхоз"</v>
          </cell>
          <cell r="F122" t="str">
            <v>собственные цеха</v>
          </cell>
          <cell r="G122" t="str">
            <v>Бытовая котельной аэропорта</v>
          </cell>
          <cell r="H122">
            <v>0</v>
          </cell>
          <cell r="I122" t="str">
            <v>встроенное помещение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Марковский</v>
          </cell>
          <cell r="B123" t="str">
            <v>Марково</v>
          </cell>
          <cell r="C123" t="str">
            <v>Водоснабжение - водопровод</v>
          </cell>
          <cell r="D123">
            <v>0</v>
          </cell>
          <cell r="E123" t="str">
            <v>Марковский филиал ГП "Чукоткоммунхоз"</v>
          </cell>
          <cell r="F123" t="str">
            <v>собственные цеха</v>
          </cell>
          <cell r="G123" t="str">
            <v>Помещение для подпиточной емкости</v>
          </cell>
          <cell r="H123">
            <v>0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Марковский</v>
          </cell>
          <cell r="B124" t="str">
            <v>Марково</v>
          </cell>
          <cell r="C124" t="str">
            <v>Электроснабжение</v>
          </cell>
          <cell r="D124">
            <v>0</v>
          </cell>
          <cell r="E124" t="str">
            <v>Марковский филиал ГП "Чукоткоммунхоз"</v>
          </cell>
          <cell r="F124" t="str">
            <v>собственные цеха</v>
          </cell>
          <cell r="G124" t="str">
            <v>Дизельная электростанция</v>
          </cell>
          <cell r="H124">
            <v>0</v>
          </cell>
          <cell r="I124" t="str">
            <v>отдельно стоящее здание</v>
          </cell>
          <cell r="J124">
            <v>107</v>
          </cell>
          <cell r="K124">
            <v>0</v>
          </cell>
          <cell r="L124">
            <v>0</v>
          </cell>
        </row>
        <row r="125">
          <cell r="A125" t="str">
            <v>Марковский</v>
          </cell>
          <cell r="B125" t="str">
            <v>Марково</v>
          </cell>
          <cell r="C125" t="str">
            <v>содержание и ремонт жилфонда</v>
          </cell>
          <cell r="D125">
            <v>0</v>
          </cell>
          <cell r="E125" t="str">
            <v>Марковский филиал ГП "Чукоткоммунхоз"</v>
          </cell>
          <cell r="F125" t="str">
            <v>собственные цеха</v>
          </cell>
          <cell r="G125" t="str">
            <v>Столярная мастерская</v>
          </cell>
          <cell r="H125">
            <v>0</v>
          </cell>
          <cell r="I125" t="str">
            <v>встроенное помещение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Марковский</v>
          </cell>
          <cell r="B126" t="str">
            <v>Марково</v>
          </cell>
          <cell r="C126" t="str">
            <v>Автотранспорт</v>
          </cell>
          <cell r="D126">
            <v>0</v>
          </cell>
          <cell r="E126" t="str">
            <v>Марковский филиал ГП "Чукоткоммунхоз"</v>
          </cell>
          <cell r="F126" t="str">
            <v>собственные цеха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Марковский</v>
          </cell>
          <cell r="B127" t="str">
            <v>Марково</v>
          </cell>
          <cell r="C127" t="str">
            <v>Автотранспорт</v>
          </cell>
          <cell r="D127">
            <v>0</v>
          </cell>
          <cell r="E127" t="str">
            <v>Марковский филиал ГП "Чукоткоммунхоз"</v>
          </cell>
          <cell r="F127" t="str">
            <v>собственные цеха</v>
          </cell>
          <cell r="G127" t="str">
            <v>Гараж</v>
          </cell>
          <cell r="H127">
            <v>0</v>
          </cell>
          <cell r="I127" t="str">
            <v>отдельно стоящее здание</v>
          </cell>
          <cell r="J127">
            <v>320</v>
          </cell>
          <cell r="K127">
            <v>0</v>
          </cell>
          <cell r="L127">
            <v>0</v>
          </cell>
        </row>
        <row r="128">
          <cell r="A128" t="str">
            <v>Марковский</v>
          </cell>
          <cell r="B128" t="str">
            <v>Марково</v>
          </cell>
          <cell r="C128" t="str">
            <v>Общецеховые по филиалу</v>
          </cell>
          <cell r="D128">
            <v>0</v>
          </cell>
          <cell r="E128" t="str">
            <v>Марковский филиал ГП "Чукоткоммунхоз"</v>
          </cell>
          <cell r="F128" t="str">
            <v>собственные цеха</v>
          </cell>
          <cell r="G128" t="str">
            <v>Помещение АУП</v>
          </cell>
          <cell r="H128" t="str">
            <v>Полярная ,9</v>
          </cell>
          <cell r="I128" t="str">
            <v>встроенное помещение</v>
          </cell>
          <cell r="J128">
            <v>180</v>
          </cell>
          <cell r="K128">
            <v>0</v>
          </cell>
          <cell r="L128">
            <v>0</v>
          </cell>
        </row>
        <row r="129">
          <cell r="A129" t="str">
            <v>Марковский</v>
          </cell>
          <cell r="B129" t="str">
            <v>Марково</v>
          </cell>
          <cell r="C129" t="str">
            <v>Общецеховые по филиалу</v>
          </cell>
          <cell r="D129">
            <v>0</v>
          </cell>
          <cell r="E129" t="str">
            <v>Марковский филиал ГП "Чукоткоммунхоз"</v>
          </cell>
          <cell r="F129" t="str">
            <v>собственные цеха</v>
          </cell>
          <cell r="G129" t="str">
            <v>Склад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Марковский</v>
          </cell>
          <cell r="B130" t="str">
            <v>Ваеги</v>
          </cell>
          <cell r="C130" t="str">
            <v>Водоснабжение - водопровод</v>
          </cell>
          <cell r="D130">
            <v>0</v>
          </cell>
          <cell r="E130" t="str">
            <v>Участок Ваеги</v>
          </cell>
          <cell r="F130" t="str">
            <v>собственные цеха</v>
          </cell>
          <cell r="G130" t="str">
            <v>Насосная станция  №2</v>
          </cell>
          <cell r="H130">
            <v>0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Марковский</v>
          </cell>
          <cell r="B131" t="str">
            <v>Ваеги</v>
          </cell>
          <cell r="C131" t="str">
            <v>Водоснабжение - водопровод</v>
          </cell>
          <cell r="D131">
            <v>0</v>
          </cell>
          <cell r="E131" t="str">
            <v>Участок Ваеги</v>
          </cell>
          <cell r="F131" t="str">
            <v>собственные цеха</v>
          </cell>
          <cell r="G131" t="str">
            <v>Насосная станция  №1</v>
          </cell>
          <cell r="H131">
            <v>0</v>
          </cell>
          <cell r="I131" t="str">
            <v>встроенное помещение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Марковский</v>
          </cell>
          <cell r="B132" t="str">
            <v>Ваеги</v>
          </cell>
          <cell r="C132" t="str">
            <v>Теплоснабжение</v>
          </cell>
          <cell r="D132">
            <v>0</v>
          </cell>
          <cell r="E132" t="str">
            <v>Участок Ваеги</v>
          </cell>
          <cell r="F132" t="str">
            <v>собственные цеха</v>
          </cell>
          <cell r="G132" t="str">
            <v xml:space="preserve">Котельная </v>
          </cell>
          <cell r="H132">
            <v>0</v>
          </cell>
          <cell r="I132" t="str">
            <v>встроенное помещение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Марковский</v>
          </cell>
          <cell r="B133" t="str">
            <v>Ваеги</v>
          </cell>
          <cell r="C133" t="str">
            <v>Автотранспорт</v>
          </cell>
          <cell r="D133">
            <v>0</v>
          </cell>
          <cell r="E133" t="str">
            <v>Участок Ваеги</v>
          </cell>
          <cell r="F133" t="str">
            <v>собственные цеха</v>
          </cell>
          <cell r="G133" t="str">
            <v>Гараж</v>
          </cell>
          <cell r="H133">
            <v>0</v>
          </cell>
          <cell r="I133" t="str">
            <v>отдельно стоящее здание</v>
          </cell>
          <cell r="J133">
            <v>0</v>
          </cell>
          <cell r="K133">
            <v>0</v>
          </cell>
          <cell r="L133">
            <v>0</v>
          </cell>
        </row>
        <row r="134">
          <cell r="A134" t="str">
            <v>Марковский</v>
          </cell>
          <cell r="B134" t="str">
            <v>Ваеги</v>
          </cell>
          <cell r="C134" t="str">
            <v>Автотранспорт</v>
          </cell>
          <cell r="D134">
            <v>0</v>
          </cell>
          <cell r="E134" t="str">
            <v>Участок Ваеги</v>
          </cell>
          <cell r="F134" t="str">
            <v>собственные цеха</v>
          </cell>
          <cell r="G134" t="str">
            <v>Гараж</v>
          </cell>
          <cell r="H134">
            <v>0</v>
          </cell>
          <cell r="I134" t="str">
            <v>встроенное помещение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Марковский</v>
          </cell>
          <cell r="B135" t="str">
            <v>Ваеги</v>
          </cell>
          <cell r="C135" t="str">
            <v>Электроснабжение</v>
          </cell>
          <cell r="D135">
            <v>0</v>
          </cell>
          <cell r="E135" t="str">
            <v>Участок Ваеги</v>
          </cell>
          <cell r="F135" t="str">
            <v>собственные цеха</v>
          </cell>
          <cell r="G135" t="str">
            <v>Дизельная электростанция</v>
          </cell>
          <cell r="H135">
            <v>0</v>
          </cell>
          <cell r="I135" t="str">
            <v>отдельно стоящее здание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Марковский</v>
          </cell>
          <cell r="B136" t="str">
            <v>Ваеги</v>
          </cell>
          <cell r="C136" t="str">
            <v>Электроснабжение</v>
          </cell>
          <cell r="D136">
            <v>0</v>
          </cell>
          <cell r="E136" t="str">
            <v>Участок Ваеги</v>
          </cell>
          <cell r="F136" t="str">
            <v>собственные цеха</v>
          </cell>
          <cell r="G136" t="str">
            <v>Слесарная мастерская</v>
          </cell>
          <cell r="H136">
            <v>0</v>
          </cell>
          <cell r="I136" t="str">
            <v>встроенное помещение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Марковский</v>
          </cell>
          <cell r="B137" t="str">
            <v>Ваеги</v>
          </cell>
          <cell r="C137" t="str">
            <v>Бани</v>
          </cell>
          <cell r="D137">
            <v>0</v>
          </cell>
          <cell r="E137" t="str">
            <v>Участок Ваеги</v>
          </cell>
          <cell r="F137" t="str">
            <v>собственные цеха</v>
          </cell>
          <cell r="G137" t="str">
            <v>Баня</v>
          </cell>
          <cell r="H137">
            <v>0</v>
          </cell>
          <cell r="I137" t="str">
            <v>встроенное помещение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Марковский</v>
          </cell>
          <cell r="B138" t="str">
            <v>Ваеги</v>
          </cell>
          <cell r="C138" t="str">
            <v>Общецеховые по участку</v>
          </cell>
          <cell r="D138">
            <v>0</v>
          </cell>
          <cell r="E138" t="str">
            <v>Участок Ваеги</v>
          </cell>
          <cell r="F138" t="str">
            <v>собственные цеха</v>
          </cell>
          <cell r="G138" t="str">
            <v>Помещение АУП</v>
          </cell>
          <cell r="H138">
            <v>0</v>
          </cell>
          <cell r="I138" t="str">
            <v>встроенное помещение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Марковский</v>
          </cell>
          <cell r="B139" t="str">
            <v>Ламутское</v>
          </cell>
          <cell r="C139" t="str">
            <v>Теплоснабжение</v>
          </cell>
          <cell r="D139">
            <v>0</v>
          </cell>
          <cell r="E139" t="str">
            <v>Участок Ламутское</v>
          </cell>
          <cell r="F139" t="str">
            <v>собственные цеха</v>
          </cell>
          <cell r="G139" t="str">
            <v xml:space="preserve">Бытовая котельной </v>
          </cell>
          <cell r="H139">
            <v>0</v>
          </cell>
          <cell r="I139" t="str">
            <v>отдельно стоящее здание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Марковский</v>
          </cell>
          <cell r="B140" t="str">
            <v>Ламутское</v>
          </cell>
          <cell r="C140" t="str">
            <v>Автотранспорт</v>
          </cell>
          <cell r="D140">
            <v>0</v>
          </cell>
          <cell r="E140" t="str">
            <v>Участок Ламутское</v>
          </cell>
          <cell r="F140" t="str">
            <v>собственные цеха</v>
          </cell>
          <cell r="G140" t="str">
            <v>Гараж</v>
          </cell>
          <cell r="H140">
            <v>0</v>
          </cell>
          <cell r="I140" t="str">
            <v>отдельно стоящее здание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Марковский</v>
          </cell>
          <cell r="B141" t="str">
            <v>Ламутское</v>
          </cell>
          <cell r="C141" t="str">
            <v>Бани</v>
          </cell>
          <cell r="D141">
            <v>0</v>
          </cell>
          <cell r="E141" t="str">
            <v>Участок Ламутское</v>
          </cell>
          <cell r="F141" t="str">
            <v>собственные цеха</v>
          </cell>
          <cell r="G141" t="str">
            <v>Баня</v>
          </cell>
          <cell r="H141">
            <v>0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Марковский</v>
          </cell>
          <cell r="B142" t="str">
            <v>Ламутское</v>
          </cell>
          <cell r="C142" t="str">
            <v>Общецеховые по участку</v>
          </cell>
          <cell r="D142">
            <v>0</v>
          </cell>
          <cell r="E142" t="str">
            <v>Участок Ламутское</v>
          </cell>
          <cell r="F142" t="str">
            <v>собственные цеха</v>
          </cell>
          <cell r="G142" t="str">
            <v>Помещение АУП</v>
          </cell>
          <cell r="H142">
            <v>0</v>
          </cell>
          <cell r="I142" t="str">
            <v>отдельно стоящее здание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Марковский</v>
          </cell>
          <cell r="B143" t="str">
            <v>Чуванское</v>
          </cell>
          <cell r="C143" t="str">
            <v>Теплоснабжение</v>
          </cell>
          <cell r="D143">
            <v>0</v>
          </cell>
          <cell r="E143" t="str">
            <v>Участок Чуванское</v>
          </cell>
          <cell r="F143" t="str">
            <v>собственные цеха</v>
          </cell>
          <cell r="G143" t="str">
            <v xml:space="preserve">Бытовая котельной </v>
          </cell>
          <cell r="H143">
            <v>0</v>
          </cell>
          <cell r="I143" t="str">
            <v>встроенное помещение</v>
          </cell>
          <cell r="J143">
            <v>0</v>
          </cell>
          <cell r="K143">
            <v>0</v>
          </cell>
          <cell r="L143">
            <v>0</v>
          </cell>
        </row>
        <row r="144">
          <cell r="A144" t="str">
            <v>Марковский</v>
          </cell>
          <cell r="B144" t="str">
            <v>Чуванское</v>
          </cell>
          <cell r="C144" t="str">
            <v>Бани</v>
          </cell>
          <cell r="D144">
            <v>0</v>
          </cell>
          <cell r="E144" t="str">
            <v>Участок Чуванское</v>
          </cell>
          <cell r="F144" t="str">
            <v>собственные цеха</v>
          </cell>
          <cell r="G144" t="str">
            <v>Баня</v>
          </cell>
          <cell r="H144">
            <v>0</v>
          </cell>
          <cell r="I144" t="str">
            <v>отдельно стоящее здание</v>
          </cell>
          <cell r="J144">
            <v>0</v>
          </cell>
          <cell r="K144">
            <v>52.6</v>
          </cell>
          <cell r="L144">
            <v>0</v>
          </cell>
        </row>
        <row r="145">
          <cell r="A145" t="str">
            <v>Марковский</v>
          </cell>
          <cell r="B145" t="str">
            <v>Чуванское</v>
          </cell>
          <cell r="C145" t="str">
            <v>Автотранспорт</v>
          </cell>
          <cell r="D145">
            <v>0</v>
          </cell>
          <cell r="E145" t="str">
            <v>Участок Чуванское</v>
          </cell>
          <cell r="F145" t="str">
            <v>собственные цеха</v>
          </cell>
          <cell r="G145" t="str">
            <v>Гараж</v>
          </cell>
          <cell r="H145">
            <v>0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Марковский</v>
          </cell>
          <cell r="B146" t="str">
            <v>Чуванское</v>
          </cell>
          <cell r="C146" t="str">
            <v>Общецеховые по участку</v>
          </cell>
          <cell r="D146">
            <v>0</v>
          </cell>
          <cell r="E146" t="str">
            <v>Участок Чуванское</v>
          </cell>
          <cell r="F146" t="str">
            <v>собственные цеха</v>
          </cell>
          <cell r="G146" t="str">
            <v>Помещение АУП</v>
          </cell>
          <cell r="H146">
            <v>0</v>
          </cell>
          <cell r="I146" t="str">
            <v>отдельно стоящее здание</v>
          </cell>
          <cell r="J146">
            <v>0</v>
          </cell>
          <cell r="K146">
            <v>6</v>
          </cell>
          <cell r="L146">
            <v>0</v>
          </cell>
        </row>
        <row r="147">
          <cell r="A147" t="str">
            <v>Марковский</v>
          </cell>
          <cell r="B147" t="str">
            <v>Чуванское</v>
          </cell>
          <cell r="C147" t="str">
            <v>Электроснабжение</v>
          </cell>
          <cell r="D147">
            <v>0</v>
          </cell>
          <cell r="E147" t="str">
            <v>Участок Чуванское</v>
          </cell>
          <cell r="F147" t="str">
            <v>собственные цеха</v>
          </cell>
          <cell r="G147" t="str">
            <v>Дизельная электростанция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Марковский</v>
          </cell>
          <cell r="B148" t="str">
            <v>Ламутское</v>
          </cell>
          <cell r="C148" t="str">
            <v>Электроснабжение</v>
          </cell>
          <cell r="D148">
            <v>0</v>
          </cell>
          <cell r="E148" t="str">
            <v>Участок Ламутское</v>
          </cell>
          <cell r="F148" t="str">
            <v>собственные цеха</v>
          </cell>
          <cell r="G148" t="str">
            <v>Дизельная электростанция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Марковский</v>
          </cell>
          <cell r="B149" t="str">
            <v>Марково</v>
          </cell>
          <cell r="C149" t="str">
            <v>Администрация муниципального образования  Анадырский район,</v>
          </cell>
          <cell r="D149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49" t="str">
            <v>Аппарат уполномоченного главы администрации Муниципального образования Анадырский район</v>
          </cell>
          <cell r="F149" t="str">
            <v>финансируемые из муниципального бюджета</v>
          </cell>
          <cell r="G149" t="str">
            <v>уличное освещение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 t="str">
            <v>Марковский</v>
          </cell>
          <cell r="B150" t="str">
            <v>Ваеги</v>
          </cell>
          <cell r="C150" t="str">
            <v>Администрация муниципального образования  Анадырский район,</v>
          </cell>
          <cell r="D150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50" t="str">
            <v>Аппарат уполномоченного главы администрации Муниципального образования Анадырский район</v>
          </cell>
          <cell r="F150" t="str">
            <v>финансируемые из муниципального бюджета</v>
          </cell>
          <cell r="G150" t="str">
            <v>уличное освещение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Марковский</v>
          </cell>
          <cell r="B151" t="str">
            <v>Ламутское</v>
          </cell>
          <cell r="C151" t="str">
            <v>Администрация муниципального образования  Анадырский район,</v>
          </cell>
          <cell r="D151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51" t="str">
            <v>Аппарат уполномоченного главы администрации Муниципального образования Анадырский район</v>
          </cell>
          <cell r="F151" t="str">
            <v>финансируемые из муниципального бюджета</v>
          </cell>
          <cell r="G151" t="str">
            <v>уличное освещение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Марковский</v>
          </cell>
          <cell r="B152" t="str">
            <v>Чуванское</v>
          </cell>
          <cell r="C152" t="str">
            <v>Администрация муниципального образования  Анадырский район,</v>
          </cell>
          <cell r="D152" t="str">
            <v xml:space="preserve"> 689501 ЧАОАнадырский район п. Угольные копи, ул.Молодежная,5 телефон: 5-64-49 ИНН 8701001582 р/с 40206810800000310027 БИК 047719001 в ГРКЦ ГУ Банка России по Чукотскому АО г. Анадырь</v>
          </cell>
          <cell r="E152" t="str">
            <v>Аппарат уполномоченного главы администрации Муниципального образования Анадырский район</v>
          </cell>
          <cell r="F152" t="str">
            <v>финансируемые из муниципального бюджета</v>
          </cell>
          <cell r="G152" t="str">
            <v>уличное освещение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Марковский</v>
          </cell>
          <cell r="B153" t="str">
            <v>Ваеги</v>
          </cell>
          <cell r="C153" t="str">
            <v>Общецеховые по участку</v>
          </cell>
          <cell r="D153">
            <v>0</v>
          </cell>
          <cell r="E153" t="str">
            <v>Участок Ваеги</v>
          </cell>
          <cell r="F153" t="str">
            <v>собственные цеха</v>
          </cell>
          <cell r="G153" t="str">
            <v>общежитие</v>
          </cell>
          <cell r="H153">
            <v>0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Марковский</v>
          </cell>
          <cell r="B154" t="str">
            <v>Ваеги</v>
          </cell>
          <cell r="C154" t="str">
            <v>Общецеховые по участку</v>
          </cell>
          <cell r="D154">
            <v>0</v>
          </cell>
          <cell r="E154" t="str">
            <v>Участок Ваеги</v>
          </cell>
          <cell r="F154" t="str">
            <v>собственные цеха</v>
          </cell>
          <cell r="G154" t="str">
            <v>токарная мастерская</v>
          </cell>
          <cell r="H154">
            <v>0</v>
          </cell>
          <cell r="I154" t="str">
            <v>встроенное помещение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Марковский</v>
          </cell>
          <cell r="B155" t="str">
            <v>Ваеги</v>
          </cell>
          <cell r="C155" t="str">
            <v>Автотранспорт</v>
          </cell>
          <cell r="D155">
            <v>0</v>
          </cell>
          <cell r="E155" t="str">
            <v>Участок Ваеги</v>
          </cell>
          <cell r="F155" t="str">
            <v>собственные цеха</v>
          </cell>
          <cell r="G155" t="str">
            <v>Гараж</v>
          </cell>
          <cell r="H155">
            <v>0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Марковский</v>
          </cell>
          <cell r="B156" t="str">
            <v>Марково</v>
          </cell>
          <cell r="C156">
            <v>0</v>
          </cell>
          <cell r="D156">
            <v>0</v>
          </cell>
          <cell r="E156" t="str">
            <v>Участок Марково</v>
          </cell>
          <cell r="F156" t="str">
            <v>собственные цеха</v>
          </cell>
          <cell r="G156">
            <v>0</v>
          </cell>
          <cell r="H156" t="str">
            <v>освещение подъездов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Марковский</v>
          </cell>
          <cell r="B157" t="str">
            <v>Ваеги</v>
          </cell>
          <cell r="C157">
            <v>0</v>
          </cell>
          <cell r="D157">
            <v>0</v>
          </cell>
          <cell r="E157" t="str">
            <v>Участок Ваеги</v>
          </cell>
          <cell r="F157" t="str">
            <v>собственные цеха</v>
          </cell>
          <cell r="G157">
            <v>0</v>
          </cell>
          <cell r="H157" t="str">
            <v>освещение подъездов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Марковский</v>
          </cell>
          <cell r="B158" t="str">
            <v>Марково</v>
          </cell>
          <cell r="C158" t="str">
            <v>Управление образования Муниципального образования Анадырский район</v>
          </cell>
          <cell r="D158" t="str">
            <v xml:space="preserve">689501, ЧАО г.Анадырский район п. Угольные Копи, ул.Молодежная, 3 телефон/факс: 5-50-65  ИНН 8701003614 р/счет № 40206810300000140030 в ГРКЦ ГУ Банка России по Чукотскому АО г.Анадырь БИК 047719001 </v>
          </cell>
          <cell r="E158" t="str">
            <v>Муниципальное общеобразовательное учреждение "Центр образования с. Марково"</v>
          </cell>
          <cell r="F158" t="str">
            <v>финансируемые из муниципального бюджета</v>
          </cell>
          <cell r="G158" t="str">
            <v>Школа</v>
          </cell>
          <cell r="H158">
            <v>0</v>
          </cell>
          <cell r="I158" t="str">
            <v>отдельно стоящее здание</v>
          </cell>
          <cell r="J158">
            <v>2500</v>
          </cell>
          <cell r="K158">
            <v>0</v>
          </cell>
          <cell r="L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Лавр"/>
      <sheetName val="ОСВ 20"/>
      <sheetName val="ОСВ 26"/>
      <sheetName val="ОСВ 90"/>
      <sheetName val="Распределение по участкам"/>
      <sheetName val="Лаврентия_общехоз.по видам деят"/>
      <sheetName val="Карточка материалы"/>
      <sheetName val="Карточка материалы 1"/>
      <sheetName val="Карточка материалы 2"/>
      <sheetName val="Карточка материалы 3"/>
      <sheetName val="Карточка атериалы ГСМ"/>
      <sheetName val="Карточка сервисное обслуживание"/>
      <sheetName val="Карточка изгот проектн документ"/>
      <sheetName val="Карточка оплата труда"/>
      <sheetName val="Карточка резерв отпусков"/>
      <sheetName val="Карточка дог-ры ГПХ"/>
      <sheetName val="Карточка контроль кач-ва воды"/>
      <sheetName val="Карточка контроль кач-ва воды 1"/>
      <sheetName val="Карточка контр кач  воды экспер"/>
      <sheetName val="Карточка ХВС"/>
      <sheetName val="Карточка ХВС 1"/>
      <sheetName val="Карточка ГВС"/>
      <sheetName val="Карточка инф услуги"/>
      <sheetName val="Карточка проезд к месту жит"/>
      <sheetName val="Карточка презд в отпуск"/>
      <sheetName val="Карточка компенс ст молока"/>
      <sheetName val="Карточка медосмотр"/>
      <sheetName val="Карточка медосмотр 2"/>
      <sheetName val="Карточка оплата больничн лист"/>
      <sheetName val="Карточка охр труда"/>
      <sheetName val="Карточка доставка ТМЦ"/>
      <sheetName val="Карточка спецодежда"/>
      <sheetName val="Карточка электроэнергия"/>
      <sheetName val="Карточка тепло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2">
          <cell r="F112">
            <v>44560.368547891507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A2" sqref="A2:B2"/>
    </sheetView>
  </sheetViews>
  <sheetFormatPr defaultColWidth="9.140625" defaultRowHeight="15.75" x14ac:dyDescent="0.25"/>
  <cols>
    <col min="1" max="1" width="51.28515625" style="5" customWidth="1"/>
    <col min="2" max="2" width="61.8554687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47" t="s">
        <v>47</v>
      </c>
      <c r="B1" s="147"/>
    </row>
    <row r="2" spans="1:2" s="2" customFormat="1" ht="18" customHeight="1" x14ac:dyDescent="0.3">
      <c r="A2" s="148" t="s">
        <v>124</v>
      </c>
      <c r="B2" s="148"/>
    </row>
    <row r="3" spans="1:2" s="2" customFormat="1" ht="18.75" x14ac:dyDescent="0.3">
      <c r="A3" s="149"/>
      <c r="B3" s="150"/>
    </row>
    <row r="4" spans="1:2" s="2" customFormat="1" ht="18.75" x14ac:dyDescent="0.3">
      <c r="A4" s="151" t="s">
        <v>40</v>
      </c>
      <c r="B4" s="151"/>
    </row>
    <row r="5" spans="1:2" ht="27" customHeight="1" x14ac:dyDescent="0.25">
      <c r="A5" s="3" t="s">
        <v>41</v>
      </c>
      <c r="B5" s="4" t="s">
        <v>121</v>
      </c>
    </row>
    <row r="6" spans="1:2" ht="35.25" customHeight="1" x14ac:dyDescent="0.25">
      <c r="A6" s="3" t="s">
        <v>42</v>
      </c>
      <c r="B6" s="1" t="s">
        <v>108</v>
      </c>
    </row>
    <row r="7" spans="1:2" ht="39.75" customHeight="1" x14ac:dyDescent="0.25">
      <c r="A7" s="3" t="s">
        <v>43</v>
      </c>
      <c r="B7" s="1" t="s">
        <v>44</v>
      </c>
    </row>
    <row r="8" spans="1:2" ht="21" customHeight="1" x14ac:dyDescent="0.25">
      <c r="A8" s="3" t="s">
        <v>45</v>
      </c>
      <c r="B8" s="4" t="s">
        <v>46</v>
      </c>
    </row>
    <row r="9" spans="1:2" s="8" customFormat="1" x14ac:dyDescent="0.25">
      <c r="A9" s="6"/>
      <c r="B9" s="7"/>
    </row>
    <row r="11" spans="1:2" x14ac:dyDescent="0.25">
      <c r="A11" s="49" t="s">
        <v>123</v>
      </c>
      <c r="B11" s="135" t="s">
        <v>122</v>
      </c>
    </row>
    <row r="12" spans="1:2" x14ac:dyDescent="0.25">
      <c r="A12" s="50" t="s">
        <v>109</v>
      </c>
      <c r="B12" s="50" t="s">
        <v>114</v>
      </c>
    </row>
    <row r="20" spans="1:3" x14ac:dyDescent="0.25">
      <c r="C20" s="9"/>
    </row>
    <row r="22" spans="1:3" x14ac:dyDescent="0.25">
      <c r="C22" s="10"/>
    </row>
    <row r="25" spans="1:3" s="8" customFormat="1" x14ac:dyDescent="0.25">
      <c r="A25" s="5"/>
      <c r="B25" s="5"/>
      <c r="C25" s="5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2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14" sqref="L14"/>
    </sheetView>
  </sheetViews>
  <sheetFormatPr defaultColWidth="9.140625" defaultRowHeight="12.75" x14ac:dyDescent="0.2"/>
  <cols>
    <col min="1" max="1" width="6.7109375" style="17" customWidth="1"/>
    <col min="2" max="2" width="40.140625" style="17" customWidth="1"/>
    <col min="3" max="3" width="12.140625" style="17" customWidth="1"/>
    <col min="4" max="11" width="13.28515625" style="17" customWidth="1"/>
    <col min="12" max="16384" width="9.140625" style="17"/>
  </cols>
  <sheetData>
    <row r="1" spans="1:12" s="11" customFormat="1" ht="21.75" customHeight="1" x14ac:dyDescent="0.3">
      <c r="A1" s="134" t="s">
        <v>48</v>
      </c>
      <c r="B1" s="134"/>
      <c r="C1" s="134"/>
    </row>
    <row r="2" spans="1:12" ht="18.75" customHeight="1" x14ac:dyDescent="0.2">
      <c r="A2" s="152" t="s">
        <v>49</v>
      </c>
      <c r="B2" s="152" t="s">
        <v>50</v>
      </c>
      <c r="C2" s="152" t="s">
        <v>8</v>
      </c>
      <c r="D2" s="159" t="s">
        <v>119</v>
      </c>
      <c r="E2" s="160"/>
      <c r="F2" s="160"/>
      <c r="G2" s="161"/>
      <c r="H2" s="159" t="s">
        <v>119</v>
      </c>
      <c r="I2" s="160"/>
      <c r="J2" s="160"/>
      <c r="K2" s="161"/>
      <c r="L2" s="129"/>
    </row>
    <row r="3" spans="1:12" ht="18.75" hidden="1" customHeight="1" x14ac:dyDescent="0.2">
      <c r="A3" s="152"/>
      <c r="B3" s="152"/>
      <c r="C3" s="152"/>
      <c r="D3" s="157"/>
      <c r="E3" s="157"/>
      <c r="F3" s="157"/>
      <c r="G3" s="157"/>
      <c r="H3" s="157"/>
      <c r="I3" s="157"/>
      <c r="J3" s="157"/>
      <c r="K3" s="158"/>
      <c r="L3" s="129"/>
    </row>
    <row r="4" spans="1:12" s="12" customFormat="1" ht="18" customHeight="1" x14ac:dyDescent="0.2">
      <c r="A4" s="152"/>
      <c r="B4" s="152"/>
      <c r="C4" s="152"/>
      <c r="D4" s="153" t="s">
        <v>126</v>
      </c>
      <c r="E4" s="153"/>
      <c r="F4" s="153"/>
      <c r="G4" s="153"/>
      <c r="H4" s="153" t="s">
        <v>127</v>
      </c>
      <c r="I4" s="153"/>
      <c r="J4" s="153"/>
      <c r="K4" s="153"/>
    </row>
    <row r="5" spans="1:12" s="12" customFormat="1" ht="18.75" customHeight="1" x14ac:dyDescent="0.2">
      <c r="A5" s="152"/>
      <c r="B5" s="152"/>
      <c r="C5" s="152"/>
      <c r="D5" s="108" t="s">
        <v>51</v>
      </c>
      <c r="E5" s="154" t="s">
        <v>52</v>
      </c>
      <c r="F5" s="155"/>
      <c r="G5" s="156"/>
      <c r="H5" s="108" t="s">
        <v>51</v>
      </c>
      <c r="I5" s="154" t="s">
        <v>52</v>
      </c>
      <c r="J5" s="155"/>
      <c r="K5" s="156"/>
    </row>
    <row r="6" spans="1:12" s="12" customFormat="1" ht="19.5" customHeight="1" x14ac:dyDescent="0.2">
      <c r="A6" s="152"/>
      <c r="B6" s="152"/>
      <c r="C6" s="152"/>
      <c r="D6" s="108" t="s">
        <v>53</v>
      </c>
      <c r="E6" s="107" t="s">
        <v>54</v>
      </c>
      <c r="F6" s="107" t="s">
        <v>55</v>
      </c>
      <c r="G6" s="107" t="s">
        <v>53</v>
      </c>
      <c r="H6" s="108" t="s">
        <v>53</v>
      </c>
      <c r="I6" s="107" t="s">
        <v>54</v>
      </c>
      <c r="J6" s="107" t="s">
        <v>55</v>
      </c>
      <c r="K6" s="107" t="s">
        <v>53</v>
      </c>
    </row>
    <row r="7" spans="1:12" s="14" customFormat="1" x14ac:dyDescent="0.2">
      <c r="A7" s="13">
        <v>1</v>
      </c>
      <c r="B7" s="13">
        <v>2</v>
      </c>
      <c r="C7" s="13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</row>
    <row r="8" spans="1:12" s="14" customFormat="1" ht="17.25" customHeight="1" x14ac:dyDescent="0.2">
      <c r="A8" s="51" t="s">
        <v>0</v>
      </c>
      <c r="B8" s="52" t="s">
        <v>56</v>
      </c>
      <c r="C8" s="13" t="s">
        <v>57</v>
      </c>
      <c r="D8" s="60">
        <v>85437.442999999999</v>
      </c>
      <c r="E8" s="60">
        <f t="shared" ref="E8:G8" si="0">E9+E10</f>
        <v>38688.370999999999</v>
      </c>
      <c r="F8" s="60">
        <f t="shared" si="0"/>
        <v>39232.42</v>
      </c>
      <c r="G8" s="60">
        <f t="shared" si="0"/>
        <v>77920.790999999997</v>
      </c>
      <c r="H8" s="60">
        <v>0</v>
      </c>
      <c r="I8" s="60">
        <v>0</v>
      </c>
      <c r="J8" s="60">
        <v>536.49</v>
      </c>
      <c r="K8" s="60">
        <v>536.49</v>
      </c>
    </row>
    <row r="9" spans="1:12" s="14" customFormat="1" x14ac:dyDescent="0.2">
      <c r="A9" s="53" t="s">
        <v>13</v>
      </c>
      <c r="B9" s="54" t="s">
        <v>58</v>
      </c>
      <c r="C9" s="13" t="s">
        <v>57</v>
      </c>
      <c r="D9" s="141">
        <v>85437.442999999999</v>
      </c>
      <c r="E9" s="141">
        <v>38688.370999999999</v>
      </c>
      <c r="F9" s="141">
        <v>39232.42</v>
      </c>
      <c r="G9" s="141">
        <f>E9+F9</f>
        <v>77920.790999999997</v>
      </c>
      <c r="H9" s="61">
        <v>0</v>
      </c>
      <c r="I9" s="141">
        <v>0</v>
      </c>
      <c r="J9" s="141">
        <v>536.49</v>
      </c>
      <c r="K9" s="61">
        <v>536.49</v>
      </c>
    </row>
    <row r="10" spans="1:12" s="14" customFormat="1" x14ac:dyDescent="0.2">
      <c r="A10" s="53" t="s">
        <v>15</v>
      </c>
      <c r="B10" s="55" t="s">
        <v>59</v>
      </c>
      <c r="C10" s="13" t="s">
        <v>57</v>
      </c>
      <c r="D10" s="141"/>
      <c r="E10" s="141"/>
      <c r="F10" s="141"/>
      <c r="G10" s="141"/>
      <c r="H10" s="61"/>
      <c r="I10" s="141"/>
      <c r="J10" s="141"/>
      <c r="K10" s="61"/>
    </row>
    <row r="11" spans="1:12" s="14" customFormat="1" ht="25.5" x14ac:dyDescent="0.2">
      <c r="A11" s="51" t="s">
        <v>60</v>
      </c>
      <c r="B11" s="52" t="s">
        <v>61</v>
      </c>
      <c r="C11" s="13" t="s">
        <v>57</v>
      </c>
      <c r="D11" s="141"/>
      <c r="E11" s="141"/>
      <c r="F11" s="141"/>
      <c r="G11" s="141"/>
      <c r="H11" s="61"/>
      <c r="I11" s="141"/>
      <c r="J11" s="141"/>
      <c r="K11" s="61"/>
    </row>
    <row r="12" spans="1:12" s="14" customFormat="1" ht="18.75" customHeight="1" x14ac:dyDescent="0.2">
      <c r="A12" s="53" t="s">
        <v>62</v>
      </c>
      <c r="B12" s="56" t="s">
        <v>63</v>
      </c>
      <c r="C12" s="13" t="s">
        <v>57</v>
      </c>
      <c r="D12" s="141"/>
      <c r="E12" s="141"/>
      <c r="F12" s="141"/>
      <c r="G12" s="141"/>
      <c r="H12" s="61"/>
      <c r="I12" s="141"/>
      <c r="J12" s="141"/>
      <c r="K12" s="61"/>
    </row>
    <row r="13" spans="1:12" s="14" customFormat="1" x14ac:dyDescent="0.2">
      <c r="A13" s="53" t="s">
        <v>64</v>
      </c>
      <c r="B13" s="56" t="s">
        <v>65</v>
      </c>
      <c r="C13" s="13" t="s">
        <v>57</v>
      </c>
      <c r="D13" s="141">
        <v>85437.442999999999</v>
      </c>
      <c r="E13" s="141">
        <f t="shared" ref="E13:G13" si="1">E8+E11-E12</f>
        <v>38688.370999999999</v>
      </c>
      <c r="F13" s="141">
        <f t="shared" si="1"/>
        <v>39232.42</v>
      </c>
      <c r="G13" s="141">
        <f t="shared" si="1"/>
        <v>77920.790999999997</v>
      </c>
      <c r="H13" s="61">
        <v>0</v>
      </c>
      <c r="I13" s="141">
        <v>0</v>
      </c>
      <c r="J13" s="141">
        <v>536.49</v>
      </c>
      <c r="K13" s="61">
        <v>536.49</v>
      </c>
    </row>
    <row r="14" spans="1:12" s="14" customFormat="1" x14ac:dyDescent="0.2">
      <c r="A14" s="53" t="s">
        <v>66</v>
      </c>
      <c r="B14" s="56" t="s">
        <v>67</v>
      </c>
      <c r="C14" s="13" t="s">
        <v>57</v>
      </c>
      <c r="D14" s="141">
        <f>D15+D16</f>
        <v>0</v>
      </c>
      <c r="E14" s="141">
        <f t="shared" ref="E14:G14" si="2">E15+E16</f>
        <v>544.31999999999994</v>
      </c>
      <c r="F14" s="141">
        <f t="shared" si="2"/>
        <v>1689.4400000000003</v>
      </c>
      <c r="G14" s="141">
        <f t="shared" si="2"/>
        <v>2233.7600000000002</v>
      </c>
      <c r="H14" s="61">
        <v>0</v>
      </c>
      <c r="I14" s="141">
        <v>0</v>
      </c>
      <c r="J14" s="141">
        <v>0</v>
      </c>
      <c r="K14" s="61">
        <v>0</v>
      </c>
    </row>
    <row r="15" spans="1:12" s="14" customFormat="1" ht="18" customHeight="1" x14ac:dyDescent="0.2">
      <c r="A15" s="53" t="s">
        <v>68</v>
      </c>
      <c r="B15" s="54" t="s">
        <v>69</v>
      </c>
      <c r="C15" s="13" t="s">
        <v>57</v>
      </c>
      <c r="D15" s="141">
        <v>0</v>
      </c>
      <c r="E15" s="141">
        <v>544.31999999999994</v>
      </c>
      <c r="F15" s="141">
        <v>1689.4400000000003</v>
      </c>
      <c r="G15" s="141">
        <f>E15+F15</f>
        <v>2233.7600000000002</v>
      </c>
      <c r="H15" s="61"/>
      <c r="I15" s="141"/>
      <c r="J15" s="141"/>
      <c r="K15" s="61"/>
    </row>
    <row r="16" spans="1:12" s="14" customFormat="1" ht="18" customHeight="1" x14ac:dyDescent="0.2">
      <c r="A16" s="53" t="s">
        <v>70</v>
      </c>
      <c r="B16" s="54" t="s">
        <v>71</v>
      </c>
      <c r="C16" s="13" t="s">
        <v>57</v>
      </c>
      <c r="D16" s="141"/>
      <c r="E16" s="141"/>
      <c r="F16" s="141"/>
      <c r="G16" s="141"/>
      <c r="H16" s="61"/>
      <c r="I16" s="141"/>
      <c r="J16" s="141"/>
      <c r="K16" s="61"/>
    </row>
    <row r="17" spans="1:11" s="16" customFormat="1" ht="18" customHeight="1" x14ac:dyDescent="0.2">
      <c r="A17" s="51" t="s">
        <v>72</v>
      </c>
      <c r="B17" s="52" t="s">
        <v>73</v>
      </c>
      <c r="C17" s="15" t="s">
        <v>57</v>
      </c>
      <c r="D17" s="142">
        <f t="shared" ref="D17:F17" si="3">D13-D14</f>
        <v>85437.442999999999</v>
      </c>
      <c r="E17" s="142">
        <f t="shared" si="3"/>
        <v>38144.050999999999</v>
      </c>
      <c r="F17" s="142">
        <f t="shared" si="3"/>
        <v>37542.979999999996</v>
      </c>
      <c r="G17" s="142">
        <f>SUM(E17:F17)</f>
        <v>75687.030999999988</v>
      </c>
      <c r="H17" s="60">
        <v>0</v>
      </c>
      <c r="I17" s="142">
        <v>0</v>
      </c>
      <c r="J17" s="142">
        <v>536.49</v>
      </c>
      <c r="K17" s="60">
        <v>536.49</v>
      </c>
    </row>
    <row r="18" spans="1:11" s="14" customFormat="1" ht="18.75" customHeight="1" x14ac:dyDescent="0.2">
      <c r="A18" s="53" t="s">
        <v>74</v>
      </c>
      <c r="B18" s="56" t="s">
        <v>75</v>
      </c>
      <c r="C18" s="13" t="s">
        <v>57</v>
      </c>
      <c r="D18" s="141">
        <v>83.094999999999999</v>
      </c>
      <c r="E18" s="141">
        <f t="shared" ref="E18:G18" si="4">E19+E20+E21</f>
        <v>45.680003763534479</v>
      </c>
      <c r="F18" s="141">
        <f t="shared" si="4"/>
        <v>47.12</v>
      </c>
      <c r="G18" s="141">
        <f t="shared" si="4"/>
        <v>92.800003763534477</v>
      </c>
      <c r="H18" s="61">
        <v>0</v>
      </c>
      <c r="I18" s="141">
        <v>0</v>
      </c>
      <c r="J18" s="141">
        <v>0</v>
      </c>
      <c r="K18" s="61">
        <v>0</v>
      </c>
    </row>
    <row r="19" spans="1:11" s="14" customFormat="1" ht="12" customHeight="1" x14ac:dyDescent="0.2">
      <c r="A19" s="53" t="s">
        <v>76</v>
      </c>
      <c r="B19" s="54" t="s">
        <v>77</v>
      </c>
      <c r="C19" s="13" t="s">
        <v>57</v>
      </c>
      <c r="D19" s="141"/>
      <c r="E19" s="141"/>
      <c r="F19" s="141"/>
      <c r="G19" s="141"/>
      <c r="H19" s="61"/>
      <c r="I19" s="141"/>
      <c r="J19" s="141"/>
      <c r="K19" s="61"/>
    </row>
    <row r="20" spans="1:11" s="14" customFormat="1" x14ac:dyDescent="0.2">
      <c r="A20" s="53" t="s">
        <v>78</v>
      </c>
      <c r="B20" s="54" t="s">
        <v>79</v>
      </c>
      <c r="C20" s="13" t="s">
        <v>57</v>
      </c>
      <c r="D20" s="141"/>
      <c r="E20" s="141"/>
      <c r="F20" s="141"/>
      <c r="G20" s="141"/>
      <c r="H20" s="61"/>
      <c r="I20" s="141"/>
      <c r="J20" s="141"/>
      <c r="K20" s="61"/>
    </row>
    <row r="21" spans="1:11" s="14" customFormat="1" x14ac:dyDescent="0.2">
      <c r="A21" s="53" t="s">
        <v>80</v>
      </c>
      <c r="B21" s="54" t="s">
        <v>81</v>
      </c>
      <c r="C21" s="13" t="s">
        <v>57</v>
      </c>
      <c r="D21" s="141">
        <v>83.094999999999999</v>
      </c>
      <c r="E21" s="141">
        <v>45.680003763534479</v>
      </c>
      <c r="F21" s="141">
        <v>47.12</v>
      </c>
      <c r="G21" s="141">
        <f>E21+F21</f>
        <v>92.800003763534477</v>
      </c>
      <c r="H21" s="61"/>
      <c r="I21" s="141"/>
      <c r="J21" s="141"/>
      <c r="K21" s="61"/>
    </row>
    <row r="22" spans="1:11" s="14" customFormat="1" x14ac:dyDescent="0.2">
      <c r="A22" s="51" t="s">
        <v>82</v>
      </c>
      <c r="B22" s="52" t="s">
        <v>83</v>
      </c>
      <c r="C22" s="13" t="s">
        <v>57</v>
      </c>
      <c r="D22" s="141">
        <f>D17-D18</f>
        <v>85354.347999999998</v>
      </c>
      <c r="E22" s="141">
        <f t="shared" ref="E22:F22" si="5">E17-E18</f>
        <v>38098.370996236466</v>
      </c>
      <c r="F22" s="141">
        <f t="shared" si="5"/>
        <v>37495.859999999993</v>
      </c>
      <c r="G22" s="141">
        <f>G17-G18</f>
        <v>75594.230996236452</v>
      </c>
      <c r="H22" s="61">
        <v>0</v>
      </c>
      <c r="I22" s="141">
        <v>0</v>
      </c>
      <c r="J22" s="141">
        <v>536.49</v>
      </c>
      <c r="K22" s="61">
        <v>536.49</v>
      </c>
    </row>
    <row r="23" spans="1:11" s="113" customFormat="1" x14ac:dyDescent="0.2">
      <c r="A23" s="109"/>
      <c r="B23" s="110" t="s">
        <v>84</v>
      </c>
      <c r="C23" s="111"/>
      <c r="D23" s="143">
        <f t="shared" ref="D23:G23" si="6">D24+D31+D34</f>
        <v>85354.347999999998</v>
      </c>
      <c r="E23" s="143">
        <f t="shared" si="6"/>
        <v>38098.370996236466</v>
      </c>
      <c r="F23" s="143">
        <f t="shared" si="6"/>
        <v>37495.859999999964</v>
      </c>
      <c r="G23" s="143">
        <f t="shared" si="6"/>
        <v>75594.230996236438</v>
      </c>
      <c r="H23" s="112">
        <v>0</v>
      </c>
      <c r="I23" s="143">
        <v>0</v>
      </c>
      <c r="J23" s="143">
        <v>536.49</v>
      </c>
      <c r="K23" s="112">
        <v>536.49</v>
      </c>
    </row>
    <row r="24" spans="1:11" s="16" customFormat="1" x14ac:dyDescent="0.2">
      <c r="A24" s="51" t="s">
        <v>85</v>
      </c>
      <c r="B24" s="52" t="s">
        <v>86</v>
      </c>
      <c r="C24" s="15" t="s">
        <v>57</v>
      </c>
      <c r="D24" s="142">
        <f t="shared" ref="D24:G24" si="7">D25+D28</f>
        <v>50044.378999999994</v>
      </c>
      <c r="E24" s="142">
        <f t="shared" si="7"/>
        <v>20450.106996236467</v>
      </c>
      <c r="F24" s="142">
        <f t="shared" si="7"/>
        <v>20938.190999999966</v>
      </c>
      <c r="G24" s="142">
        <f t="shared" si="7"/>
        <v>41388.297996236433</v>
      </c>
      <c r="H24" s="60">
        <v>0</v>
      </c>
      <c r="I24" s="142">
        <v>0</v>
      </c>
      <c r="J24" s="142">
        <v>124.96</v>
      </c>
      <c r="K24" s="60">
        <v>124.96</v>
      </c>
    </row>
    <row r="25" spans="1:11" s="14" customFormat="1" ht="15.75" customHeight="1" x14ac:dyDescent="0.2">
      <c r="A25" s="53"/>
      <c r="B25" s="54" t="s">
        <v>87</v>
      </c>
      <c r="C25" s="131" t="s">
        <v>57</v>
      </c>
      <c r="D25" s="141">
        <f t="shared" ref="D25:G25" si="8">D26+D27</f>
        <v>0</v>
      </c>
      <c r="E25" s="141">
        <f t="shared" si="8"/>
        <v>0</v>
      </c>
      <c r="F25" s="141">
        <f t="shared" si="8"/>
        <v>0</v>
      </c>
      <c r="G25" s="141">
        <f t="shared" si="8"/>
        <v>0</v>
      </c>
      <c r="H25" s="61">
        <v>0</v>
      </c>
      <c r="I25" s="141">
        <v>0</v>
      </c>
      <c r="J25" s="141">
        <v>0</v>
      </c>
      <c r="K25" s="61">
        <v>0</v>
      </c>
    </row>
    <row r="26" spans="1:11" s="14" customFormat="1" x14ac:dyDescent="0.2">
      <c r="A26" s="53"/>
      <c r="B26" s="55" t="s">
        <v>88</v>
      </c>
      <c r="C26" s="131" t="s">
        <v>57</v>
      </c>
      <c r="D26" s="141"/>
      <c r="E26" s="141"/>
      <c r="F26" s="141"/>
      <c r="G26" s="141"/>
      <c r="H26" s="61"/>
      <c r="I26" s="141"/>
      <c r="J26" s="141"/>
      <c r="K26" s="61"/>
    </row>
    <row r="27" spans="1:11" s="14" customFormat="1" x14ac:dyDescent="0.2">
      <c r="A27" s="53"/>
      <c r="B27" s="55" t="s">
        <v>89</v>
      </c>
      <c r="C27" s="131" t="s">
        <v>57</v>
      </c>
      <c r="D27" s="141"/>
      <c r="E27" s="141"/>
      <c r="F27" s="141"/>
      <c r="G27" s="141"/>
      <c r="H27" s="61"/>
      <c r="I27" s="141"/>
      <c r="J27" s="141"/>
      <c r="K27" s="61"/>
    </row>
    <row r="28" spans="1:11" s="14" customFormat="1" x14ac:dyDescent="0.2">
      <c r="A28" s="53" t="s">
        <v>90</v>
      </c>
      <c r="B28" s="54" t="s">
        <v>91</v>
      </c>
      <c r="C28" s="131" t="s">
        <v>57</v>
      </c>
      <c r="D28" s="141">
        <v>50044.378999999994</v>
      </c>
      <c r="E28" s="141">
        <f t="shared" ref="E28:G28" si="9">E29+E30</f>
        <v>20450.106996236467</v>
      </c>
      <c r="F28" s="141">
        <f t="shared" si="9"/>
        <v>20938.190999999966</v>
      </c>
      <c r="G28" s="141">
        <f t="shared" si="9"/>
        <v>41388.297996236433</v>
      </c>
      <c r="H28" s="61">
        <v>0</v>
      </c>
      <c r="I28" s="141">
        <v>0</v>
      </c>
      <c r="J28" s="141">
        <v>124.96</v>
      </c>
      <c r="K28" s="61">
        <v>124.96</v>
      </c>
    </row>
    <row r="29" spans="1:11" s="14" customFormat="1" x14ac:dyDescent="0.2">
      <c r="A29" s="53"/>
      <c r="B29" s="55" t="s">
        <v>88</v>
      </c>
      <c r="C29" s="131" t="s">
        <v>57</v>
      </c>
      <c r="D29" s="141">
        <v>15015</v>
      </c>
      <c r="E29" s="141">
        <v>6402.744976961967</v>
      </c>
      <c r="F29" s="141">
        <v>6013.5434988438483</v>
      </c>
      <c r="G29" s="141">
        <f>E29+F29</f>
        <v>12416.288475805815</v>
      </c>
      <c r="H29" s="61">
        <v>0</v>
      </c>
      <c r="I29" s="141">
        <v>0</v>
      </c>
      <c r="J29" s="141">
        <v>124.96</v>
      </c>
      <c r="K29" s="61">
        <v>124.96</v>
      </c>
    </row>
    <row r="30" spans="1:11" s="14" customFormat="1" x14ac:dyDescent="0.2">
      <c r="A30" s="53"/>
      <c r="B30" s="55" t="s">
        <v>89</v>
      </c>
      <c r="C30" s="131" t="s">
        <v>57</v>
      </c>
      <c r="D30" s="141">
        <v>35029.378999999994</v>
      </c>
      <c r="E30" s="141">
        <v>14047.3620192745</v>
      </c>
      <c r="F30" s="141">
        <v>14924.647501156118</v>
      </c>
      <c r="G30" s="141">
        <f>E30+F30</f>
        <v>28972.00952043062</v>
      </c>
      <c r="H30" s="61"/>
      <c r="I30" s="141"/>
      <c r="J30" s="141"/>
      <c r="K30" s="61"/>
    </row>
    <row r="31" spans="1:11" s="16" customFormat="1" x14ac:dyDescent="0.2">
      <c r="A31" s="51" t="s">
        <v>92</v>
      </c>
      <c r="B31" s="57" t="s">
        <v>93</v>
      </c>
      <c r="C31" s="15" t="s">
        <v>57</v>
      </c>
      <c r="D31" s="142">
        <v>11417.478999999999</v>
      </c>
      <c r="E31" s="142">
        <f t="shared" ref="E31:G31" si="10">E32+E33</f>
        <v>5359.0249999999996</v>
      </c>
      <c r="F31" s="142">
        <f t="shared" si="10"/>
        <v>4220.2669999999998</v>
      </c>
      <c r="G31" s="142">
        <f t="shared" si="10"/>
        <v>9579.2919999999995</v>
      </c>
      <c r="H31" s="60">
        <v>0</v>
      </c>
      <c r="I31" s="142">
        <v>0</v>
      </c>
      <c r="J31" s="142">
        <v>411.53</v>
      </c>
      <c r="K31" s="60">
        <v>411.53</v>
      </c>
    </row>
    <row r="32" spans="1:11" s="14" customFormat="1" x14ac:dyDescent="0.2">
      <c r="A32" s="53"/>
      <c r="B32" s="55" t="s">
        <v>88</v>
      </c>
      <c r="C32" s="131" t="s">
        <v>57</v>
      </c>
      <c r="D32" s="141">
        <v>9006</v>
      </c>
      <c r="E32" s="141">
        <v>5359.0249999999996</v>
      </c>
      <c r="F32" s="141">
        <v>4220.2669999999998</v>
      </c>
      <c r="G32" s="141">
        <f>E32+F32</f>
        <v>9579.2919999999995</v>
      </c>
      <c r="H32" s="61"/>
      <c r="I32" s="141"/>
      <c r="J32" s="141"/>
      <c r="K32" s="61"/>
    </row>
    <row r="33" spans="1:11" s="14" customFormat="1" x14ac:dyDescent="0.2">
      <c r="A33" s="53"/>
      <c r="B33" s="58" t="s">
        <v>94</v>
      </c>
      <c r="C33" s="131" t="s">
        <v>57</v>
      </c>
      <c r="D33" s="141">
        <v>2411.4789999999994</v>
      </c>
      <c r="E33" s="141"/>
      <c r="F33" s="141"/>
      <c r="G33" s="141"/>
      <c r="H33" s="61"/>
      <c r="I33" s="141">
        <v>0</v>
      </c>
      <c r="J33" s="141">
        <v>411.53</v>
      </c>
      <c r="K33" s="61">
        <v>411.53</v>
      </c>
    </row>
    <row r="34" spans="1:11" s="16" customFormat="1" x14ac:dyDescent="0.2">
      <c r="A34" s="51" t="s">
        <v>95</v>
      </c>
      <c r="B34" s="57" t="s">
        <v>1</v>
      </c>
      <c r="C34" s="15" t="s">
        <v>57</v>
      </c>
      <c r="D34" s="142">
        <v>23892.489999999998</v>
      </c>
      <c r="E34" s="142">
        <f t="shared" ref="E34:G34" si="11">E35+E36</f>
        <v>12289.239</v>
      </c>
      <c r="F34" s="142">
        <f t="shared" si="11"/>
        <v>12337.402</v>
      </c>
      <c r="G34" s="142">
        <f t="shared" si="11"/>
        <v>24626.641</v>
      </c>
      <c r="H34" s="60">
        <v>0</v>
      </c>
      <c r="I34" s="142">
        <v>0</v>
      </c>
      <c r="J34" s="142">
        <v>0</v>
      </c>
      <c r="K34" s="60">
        <v>0</v>
      </c>
    </row>
    <row r="35" spans="1:11" s="14" customFormat="1" x14ac:dyDescent="0.2">
      <c r="A35" s="53"/>
      <c r="B35" s="55" t="s">
        <v>88</v>
      </c>
      <c r="C35" s="131" t="s">
        <v>57</v>
      </c>
      <c r="D35" s="141">
        <v>1539</v>
      </c>
      <c r="E35" s="141">
        <v>12289.239</v>
      </c>
      <c r="F35" s="141">
        <v>12337.402</v>
      </c>
      <c r="G35" s="141">
        <f>E35+F35</f>
        <v>24626.641</v>
      </c>
      <c r="H35" s="61"/>
      <c r="I35" s="141"/>
      <c r="J35" s="141"/>
      <c r="K35" s="61"/>
    </row>
    <row r="36" spans="1:11" s="14" customFormat="1" x14ac:dyDescent="0.2">
      <c r="A36" s="53"/>
      <c r="B36" s="55" t="s">
        <v>96</v>
      </c>
      <c r="C36" s="131" t="s">
        <v>57</v>
      </c>
      <c r="D36" s="141">
        <v>22353.489999999998</v>
      </c>
      <c r="E36" s="141"/>
      <c r="F36" s="141"/>
      <c r="G36" s="141"/>
      <c r="H36" s="61"/>
      <c r="I36" s="141"/>
      <c r="J36" s="141"/>
      <c r="K36" s="61"/>
    </row>
    <row r="38" spans="1:11" x14ac:dyDescent="0.2">
      <c r="E38" s="104"/>
      <c r="F38" s="104"/>
      <c r="I38" s="104"/>
      <c r="J38" s="104"/>
    </row>
    <row r="39" spans="1:11" ht="18.75" x14ac:dyDescent="0.3">
      <c r="B39" s="59"/>
      <c r="E39" s="104"/>
      <c r="F39" s="104"/>
      <c r="I39" s="104"/>
      <c r="J39" s="104"/>
    </row>
    <row r="40" spans="1:11" x14ac:dyDescent="0.2">
      <c r="E40" s="104"/>
      <c r="F40" s="104"/>
      <c r="I40" s="104"/>
      <c r="J40" s="104"/>
    </row>
    <row r="41" spans="1:11" x14ac:dyDescent="0.2">
      <c r="E41" s="104"/>
      <c r="F41" s="104"/>
      <c r="I41" s="104"/>
      <c r="J41" s="104"/>
    </row>
    <row r="42" spans="1:11" x14ac:dyDescent="0.2">
      <c r="E42" s="105"/>
      <c r="I42" s="105"/>
    </row>
  </sheetData>
  <mergeCells count="10">
    <mergeCell ref="A2:A6"/>
    <mergeCell ref="B2:B6"/>
    <mergeCell ref="C2:C6"/>
    <mergeCell ref="H4:K4"/>
    <mergeCell ref="I5:K5"/>
    <mergeCell ref="D3:K3"/>
    <mergeCell ref="D4:G4"/>
    <mergeCell ref="E5:G5"/>
    <mergeCell ref="D2:G2"/>
    <mergeCell ref="H2:K2"/>
  </mergeCells>
  <phoneticPr fontId="9" type="noConversion"/>
  <printOptions horizontalCentered="1"/>
  <pageMargins left="0.39370078740157483" right="0.39370078740157483" top="1.1811023622047245" bottom="0.39370078740157483" header="0" footer="0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6"/>
  <sheetViews>
    <sheetView zoomScale="60" zoomScaleNormal="60" workbookViewId="0">
      <selection activeCell="F31" sqref="F31"/>
    </sheetView>
  </sheetViews>
  <sheetFormatPr defaultColWidth="9.140625" defaultRowHeight="15" x14ac:dyDescent="0.25"/>
  <cols>
    <col min="1" max="1" width="6.85546875" style="20" customWidth="1"/>
    <col min="2" max="2" width="35.7109375" style="20" customWidth="1"/>
    <col min="3" max="3" width="14.7109375" style="20" customWidth="1"/>
    <col min="4" max="4" width="17.85546875" style="20" customWidth="1"/>
    <col min="5" max="5" width="35.28515625" style="20" customWidth="1"/>
    <col min="6" max="6" width="15.85546875" style="20" customWidth="1"/>
    <col min="7" max="7" width="18" style="20" customWidth="1"/>
    <col min="8" max="8" width="15.28515625" style="20" customWidth="1"/>
    <col min="9" max="9" width="23.42578125" style="20" customWidth="1"/>
    <col min="10" max="16384" width="9.140625" style="20"/>
  </cols>
  <sheetData>
    <row r="1" spans="1:9" ht="37.5" customHeight="1" x14ac:dyDescent="0.25">
      <c r="A1" s="162" t="s">
        <v>99</v>
      </c>
      <c r="B1" s="162"/>
      <c r="C1" s="162"/>
      <c r="D1" s="162"/>
      <c r="E1" s="162"/>
      <c r="F1" s="162"/>
      <c r="G1" s="162"/>
      <c r="H1" s="162"/>
      <c r="I1" s="162"/>
    </row>
    <row r="2" spans="1:9" ht="15.75" x14ac:dyDescent="0.25">
      <c r="A2" s="21"/>
      <c r="B2" s="21"/>
      <c r="C2" s="21"/>
      <c r="D2" s="21"/>
    </row>
    <row r="3" spans="1:9" ht="15.75" customHeight="1" x14ac:dyDescent="0.25">
      <c r="A3" s="163" t="s">
        <v>100</v>
      </c>
      <c r="B3" s="163"/>
      <c r="C3" s="163"/>
      <c r="D3" s="163"/>
      <c r="E3" s="163"/>
      <c r="F3" s="163"/>
      <c r="G3" s="163"/>
      <c r="H3" s="163"/>
      <c r="I3" s="163"/>
    </row>
    <row r="4" spans="1:9" ht="15.75" customHeight="1" x14ac:dyDescent="0.25">
      <c r="A4" s="167" t="s">
        <v>2</v>
      </c>
      <c r="B4" s="169" t="s">
        <v>98</v>
      </c>
      <c r="C4" s="169"/>
      <c r="D4" s="169"/>
      <c r="E4" s="170" t="s">
        <v>97</v>
      </c>
      <c r="F4" s="169"/>
      <c r="G4" s="169"/>
      <c r="H4" s="171" t="s">
        <v>112</v>
      </c>
      <c r="I4" s="171" t="s">
        <v>110</v>
      </c>
    </row>
    <row r="5" spans="1:9" ht="94.5" customHeight="1" x14ac:dyDescent="0.25">
      <c r="A5" s="168"/>
      <c r="B5" s="18" t="s">
        <v>3</v>
      </c>
      <c r="C5" s="19" t="s">
        <v>4</v>
      </c>
      <c r="D5" s="67" t="s">
        <v>5</v>
      </c>
      <c r="E5" s="18" t="s">
        <v>3</v>
      </c>
      <c r="F5" s="19" t="s">
        <v>4</v>
      </c>
      <c r="G5" s="62" t="s">
        <v>5</v>
      </c>
      <c r="H5" s="171"/>
      <c r="I5" s="171"/>
    </row>
    <row r="6" spans="1:9" ht="15.75" x14ac:dyDescent="0.25">
      <c r="A6" s="19">
        <v>1</v>
      </c>
      <c r="B6" s="18">
        <v>2</v>
      </c>
      <c r="C6" s="19">
        <v>3</v>
      </c>
      <c r="D6" s="67">
        <v>4</v>
      </c>
      <c r="E6" s="35">
        <v>5</v>
      </c>
      <c r="F6" s="35">
        <v>6</v>
      </c>
      <c r="G6" s="67">
        <v>7</v>
      </c>
      <c r="H6" s="35">
        <v>8</v>
      </c>
      <c r="I6" s="35">
        <v>9</v>
      </c>
    </row>
    <row r="7" spans="1:9" ht="15.75" x14ac:dyDescent="0.25">
      <c r="A7" s="43" t="s">
        <v>0</v>
      </c>
      <c r="B7" s="42"/>
      <c r="C7" s="43"/>
      <c r="D7" s="68"/>
      <c r="E7" s="46"/>
      <c r="F7" s="45"/>
      <c r="G7" s="65"/>
      <c r="H7" s="36"/>
      <c r="I7" s="36"/>
    </row>
    <row r="8" spans="1:9" ht="15.75" x14ac:dyDescent="0.25">
      <c r="A8" s="43" t="s">
        <v>60</v>
      </c>
      <c r="B8" s="42"/>
      <c r="C8" s="43"/>
      <c r="D8" s="68"/>
      <c r="E8" s="44"/>
      <c r="F8" s="45"/>
      <c r="G8" s="65"/>
      <c r="H8" s="36"/>
      <c r="I8" s="36"/>
    </row>
    <row r="9" spans="1:9" ht="15.75" x14ac:dyDescent="0.25">
      <c r="A9" s="165" t="s">
        <v>6</v>
      </c>
      <c r="B9" s="166"/>
      <c r="C9" s="22"/>
      <c r="D9" s="63"/>
      <c r="E9" s="37" t="s">
        <v>6</v>
      </c>
      <c r="F9" s="22"/>
      <c r="G9" s="66">
        <f>SUM(G7:G8)</f>
        <v>0</v>
      </c>
      <c r="H9" s="36"/>
      <c r="I9" s="36"/>
    </row>
    <row r="10" spans="1:9" ht="39" customHeight="1" x14ac:dyDescent="0.25">
      <c r="A10" s="173" t="s">
        <v>37</v>
      </c>
      <c r="B10" s="173"/>
      <c r="C10" s="173"/>
      <c r="D10" s="173"/>
      <c r="E10" s="173"/>
    </row>
    <row r="11" spans="1:9" ht="15.75" x14ac:dyDescent="0.25">
      <c r="A11" s="23"/>
      <c r="B11" s="23"/>
      <c r="C11" s="23"/>
      <c r="D11" s="23"/>
    </row>
    <row r="12" spans="1:9" ht="15.75" x14ac:dyDescent="0.25">
      <c r="A12" s="164" t="s">
        <v>101</v>
      </c>
      <c r="B12" s="164"/>
      <c r="C12" s="164"/>
      <c r="D12" s="164"/>
    </row>
    <row r="13" spans="1:9" ht="15.6" customHeight="1" x14ac:dyDescent="0.25">
      <c r="A13" s="167" t="s">
        <v>2</v>
      </c>
      <c r="B13" s="169" t="s">
        <v>98</v>
      </c>
      <c r="C13" s="169"/>
      <c r="D13" s="169"/>
      <c r="E13" s="170" t="s">
        <v>97</v>
      </c>
      <c r="F13" s="169"/>
      <c r="G13" s="169"/>
      <c r="H13" s="171" t="s">
        <v>111</v>
      </c>
      <c r="I13" s="171" t="s">
        <v>110</v>
      </c>
    </row>
    <row r="14" spans="1:9" ht="89.25" customHeight="1" x14ac:dyDescent="0.25">
      <c r="A14" s="168"/>
      <c r="B14" s="18" t="s">
        <v>3</v>
      </c>
      <c r="C14" s="19" t="s">
        <v>4</v>
      </c>
      <c r="D14" s="67" t="s">
        <v>5</v>
      </c>
      <c r="E14" s="18" t="s">
        <v>3</v>
      </c>
      <c r="F14" s="19" t="s">
        <v>4</v>
      </c>
      <c r="G14" s="62" t="s">
        <v>5</v>
      </c>
      <c r="H14" s="171"/>
      <c r="I14" s="171"/>
    </row>
    <row r="15" spans="1:9" ht="15.75" x14ac:dyDescent="0.25">
      <c r="A15" s="19">
        <v>1</v>
      </c>
      <c r="B15" s="18">
        <v>2</v>
      </c>
      <c r="C15" s="19">
        <v>3</v>
      </c>
      <c r="D15" s="67">
        <v>4</v>
      </c>
      <c r="E15" s="35">
        <v>5</v>
      </c>
      <c r="F15" s="35">
        <v>6</v>
      </c>
      <c r="G15" s="67">
        <v>7</v>
      </c>
      <c r="H15" s="35">
        <v>8</v>
      </c>
      <c r="I15" s="35">
        <v>9</v>
      </c>
    </row>
    <row r="16" spans="1:9" ht="15.75" x14ac:dyDescent="0.25">
      <c r="A16" s="24" t="s">
        <v>0</v>
      </c>
      <c r="B16" s="25"/>
      <c r="C16" s="24"/>
      <c r="D16" s="63"/>
      <c r="E16" s="36"/>
      <c r="G16" s="64"/>
      <c r="H16" s="36"/>
      <c r="I16" s="36"/>
    </row>
    <row r="17" spans="1:9" ht="15.75" x14ac:dyDescent="0.25">
      <c r="A17" s="26" t="s">
        <v>6</v>
      </c>
      <c r="B17" s="25"/>
      <c r="C17" s="27"/>
      <c r="D17" s="63"/>
      <c r="E17" s="37" t="s">
        <v>6</v>
      </c>
      <c r="F17" s="22"/>
      <c r="G17" s="64"/>
      <c r="H17" s="36"/>
      <c r="I17" s="36"/>
    </row>
    <row r="18" spans="1:9" ht="15.75" customHeight="1" x14ac:dyDescent="0.25">
      <c r="A18" s="172" t="s">
        <v>35</v>
      </c>
      <c r="B18" s="172"/>
      <c r="C18" s="172"/>
      <c r="D18" s="172"/>
      <c r="E18" s="172"/>
      <c r="F18" s="172"/>
      <c r="G18" s="172"/>
    </row>
    <row r="19" spans="1:9" ht="15.75" x14ac:dyDescent="0.25">
      <c r="A19" s="23"/>
      <c r="B19" s="23"/>
      <c r="C19" s="23"/>
      <c r="D19" s="23"/>
    </row>
    <row r="20" spans="1:9" ht="15.6" customHeight="1" x14ac:dyDescent="0.25">
      <c r="A20" s="163" t="s">
        <v>102</v>
      </c>
      <c r="B20" s="163"/>
      <c r="C20" s="163"/>
      <c r="D20" s="163"/>
      <c r="E20" s="162"/>
      <c r="F20" s="162"/>
      <c r="G20" s="162"/>
    </row>
    <row r="21" spans="1:9" ht="15.75" x14ac:dyDescent="0.25">
      <c r="A21" s="167" t="s">
        <v>2</v>
      </c>
      <c r="B21" s="169" t="s">
        <v>98</v>
      </c>
      <c r="C21" s="169"/>
      <c r="D21" s="169"/>
      <c r="E21" s="170" t="s">
        <v>97</v>
      </c>
      <c r="F21" s="169"/>
      <c r="G21" s="169"/>
      <c r="H21" s="171" t="s">
        <v>111</v>
      </c>
      <c r="I21" s="171" t="s">
        <v>110</v>
      </c>
    </row>
    <row r="22" spans="1:9" ht="89.25" customHeight="1" x14ac:dyDescent="0.25">
      <c r="A22" s="168"/>
      <c r="B22" s="18" t="s">
        <v>3</v>
      </c>
      <c r="C22" s="19" t="s">
        <v>4</v>
      </c>
      <c r="D22" s="67" t="s">
        <v>5</v>
      </c>
      <c r="E22" s="18" t="s">
        <v>3</v>
      </c>
      <c r="F22" s="19" t="s">
        <v>4</v>
      </c>
      <c r="G22" s="67" t="s">
        <v>5</v>
      </c>
      <c r="H22" s="171"/>
      <c r="I22" s="171"/>
    </row>
    <row r="23" spans="1:9" ht="15.75" x14ac:dyDescent="0.25">
      <c r="A23" s="19">
        <v>1</v>
      </c>
      <c r="B23" s="18">
        <v>2</v>
      </c>
      <c r="C23" s="19">
        <v>3</v>
      </c>
      <c r="D23" s="67">
        <v>4</v>
      </c>
      <c r="E23" s="35">
        <v>5</v>
      </c>
      <c r="F23" s="35">
        <v>6</v>
      </c>
      <c r="G23" s="67">
        <v>7</v>
      </c>
      <c r="H23" s="35">
        <v>8</v>
      </c>
      <c r="I23" s="35">
        <v>9</v>
      </c>
    </row>
    <row r="24" spans="1:9" ht="15.75" x14ac:dyDescent="0.25">
      <c r="A24" s="24" t="s">
        <v>0</v>
      </c>
      <c r="B24" s="25"/>
      <c r="C24" s="24"/>
      <c r="D24" s="63"/>
      <c r="E24" s="36"/>
      <c r="G24" s="64"/>
      <c r="H24" s="36"/>
      <c r="I24" s="36"/>
    </row>
    <row r="25" spans="1:9" ht="15.75" x14ac:dyDescent="0.25">
      <c r="A25" s="26" t="s">
        <v>6</v>
      </c>
      <c r="B25" s="25"/>
      <c r="C25" s="27"/>
      <c r="D25" s="63"/>
      <c r="E25" s="37" t="s">
        <v>6</v>
      </c>
      <c r="F25" s="22"/>
      <c r="G25" s="64"/>
      <c r="H25" s="36"/>
      <c r="I25" s="36"/>
    </row>
    <row r="26" spans="1:9" ht="37.5" customHeight="1" x14ac:dyDescent="0.25">
      <c r="A26" s="172" t="s">
        <v>36</v>
      </c>
      <c r="B26" s="172"/>
      <c r="C26" s="172"/>
      <c r="D26" s="172"/>
      <c r="E26" s="172"/>
    </row>
  </sheetData>
  <mergeCells count="23">
    <mergeCell ref="H13:H14"/>
    <mergeCell ref="I13:I14"/>
    <mergeCell ref="H21:H22"/>
    <mergeCell ref="I21:I22"/>
    <mergeCell ref="A18:G18"/>
    <mergeCell ref="A21:A22"/>
    <mergeCell ref="B21:D21"/>
    <mergeCell ref="A13:A14"/>
    <mergeCell ref="B13:D13"/>
    <mergeCell ref="A26:E26"/>
    <mergeCell ref="A20:G20"/>
    <mergeCell ref="A10:E10"/>
    <mergeCell ref="E21:G21"/>
    <mergeCell ref="E13:G13"/>
    <mergeCell ref="A1:I1"/>
    <mergeCell ref="A3:I3"/>
    <mergeCell ref="A12:D12"/>
    <mergeCell ref="A9:B9"/>
    <mergeCell ref="A4:A5"/>
    <mergeCell ref="B4:D4"/>
    <mergeCell ref="E4:G4"/>
    <mergeCell ref="H4:H5"/>
    <mergeCell ref="I4:I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8"/>
  <sheetViews>
    <sheetView topLeftCell="B1" zoomScaleNormal="100" workbookViewId="0">
      <selection activeCell="H8" sqref="H8"/>
    </sheetView>
  </sheetViews>
  <sheetFormatPr defaultColWidth="9.140625" defaultRowHeight="15" x14ac:dyDescent="0.25"/>
  <cols>
    <col min="1" max="1" width="6.85546875" style="20" customWidth="1"/>
    <col min="2" max="2" width="35.7109375" style="20" customWidth="1"/>
    <col min="3" max="5" width="12.7109375" style="20" customWidth="1"/>
    <col min="6" max="6" width="35.28515625" style="20" customWidth="1"/>
    <col min="7" max="7" width="12.5703125" style="20" customWidth="1"/>
    <col min="8" max="9" width="12.7109375" style="20" customWidth="1"/>
    <col min="10" max="10" width="15.28515625" style="20" customWidth="1"/>
    <col min="11" max="11" width="23.42578125" style="20" customWidth="1"/>
    <col min="12" max="16384" width="9.140625" style="20"/>
  </cols>
  <sheetData>
    <row r="1" spans="1:10" ht="15.6" customHeight="1" x14ac:dyDescent="0.25">
      <c r="A1" s="178" t="s">
        <v>103</v>
      </c>
      <c r="B1" s="178"/>
      <c r="C1" s="178"/>
      <c r="D1" s="178"/>
      <c r="E1" s="178"/>
      <c r="F1" s="178"/>
      <c r="G1" s="178"/>
      <c r="H1" s="178"/>
      <c r="I1" s="178"/>
    </row>
    <row r="2" spans="1:10" ht="15" customHeight="1" x14ac:dyDescent="0.25">
      <c r="A2" s="167" t="s">
        <v>7</v>
      </c>
      <c r="B2" s="179" t="s">
        <v>11</v>
      </c>
      <c r="C2" s="167" t="s">
        <v>8</v>
      </c>
      <c r="D2" s="175" t="s">
        <v>9</v>
      </c>
      <c r="E2" s="176"/>
      <c r="F2" s="179" t="s">
        <v>11</v>
      </c>
      <c r="G2" s="167" t="s">
        <v>8</v>
      </c>
      <c r="H2" s="175" t="s">
        <v>9</v>
      </c>
      <c r="I2" s="176"/>
      <c r="J2" s="130"/>
    </row>
    <row r="3" spans="1:10" ht="15.75" customHeight="1" x14ac:dyDescent="0.25">
      <c r="A3" s="174"/>
      <c r="B3" s="180"/>
      <c r="C3" s="174"/>
      <c r="D3" s="175" t="s">
        <v>98</v>
      </c>
      <c r="E3" s="176"/>
      <c r="F3" s="180"/>
      <c r="G3" s="174"/>
      <c r="H3" s="175" t="s">
        <v>97</v>
      </c>
      <c r="I3" s="176"/>
      <c r="J3" s="130"/>
    </row>
    <row r="4" spans="1:10" ht="32.25" customHeight="1" x14ac:dyDescent="0.25">
      <c r="A4" s="174"/>
      <c r="B4" s="180"/>
      <c r="C4" s="174"/>
      <c r="D4" s="145" t="s">
        <v>126</v>
      </c>
      <c r="E4" s="67" t="s">
        <v>127</v>
      </c>
      <c r="F4" s="180"/>
      <c r="G4" s="174"/>
      <c r="H4" s="145" t="s">
        <v>126</v>
      </c>
      <c r="I4" s="67" t="s">
        <v>127</v>
      </c>
      <c r="J4" s="130"/>
    </row>
    <row r="5" spans="1:10" ht="15.75" x14ac:dyDescent="0.25">
      <c r="A5" s="168"/>
      <c r="B5" s="181"/>
      <c r="C5" s="168"/>
      <c r="D5" s="175" t="s">
        <v>115</v>
      </c>
      <c r="E5" s="177"/>
      <c r="F5" s="181"/>
      <c r="G5" s="168"/>
      <c r="H5" s="175" t="s">
        <v>115</v>
      </c>
      <c r="I5" s="177"/>
    </row>
    <row r="6" spans="1:10" ht="15.75" x14ac:dyDescent="0.25">
      <c r="A6" s="67">
        <v>1</v>
      </c>
      <c r="B6" s="62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f t="shared" ref="H6:I6" si="0">G6+1</f>
        <v>8</v>
      </c>
      <c r="I6" s="67">
        <f t="shared" si="0"/>
        <v>9</v>
      </c>
    </row>
    <row r="7" spans="1:10" ht="15.75" x14ac:dyDescent="0.25">
      <c r="A7" s="28" t="s">
        <v>0</v>
      </c>
      <c r="B7" s="29" t="s">
        <v>104</v>
      </c>
      <c r="C7" s="30" t="s">
        <v>10</v>
      </c>
      <c r="D7" s="39">
        <v>31191.295818287705</v>
      </c>
      <c r="E7" s="41">
        <v>0</v>
      </c>
      <c r="F7" s="114" t="s">
        <v>104</v>
      </c>
      <c r="G7" s="30" t="s">
        <v>10</v>
      </c>
      <c r="H7" s="38">
        <f>[6]Лавр!$F$112</f>
        <v>44560.368547891507</v>
      </c>
      <c r="I7" s="38">
        <v>1593.3455481542203</v>
      </c>
    </row>
    <row r="8" spans="1:10" ht="15.75" x14ac:dyDescent="0.25">
      <c r="A8" s="31"/>
      <c r="B8" s="32"/>
      <c r="C8" s="33"/>
      <c r="D8" s="34"/>
    </row>
  </sheetData>
  <mergeCells count="12">
    <mergeCell ref="G2:G5"/>
    <mergeCell ref="H2:I2"/>
    <mergeCell ref="A2:A5"/>
    <mergeCell ref="B2:B5"/>
    <mergeCell ref="C2:C5"/>
    <mergeCell ref="D2:E2"/>
    <mergeCell ref="F2:F5"/>
    <mergeCell ref="D3:E3"/>
    <mergeCell ref="H3:I3"/>
    <mergeCell ref="A1:I1"/>
    <mergeCell ref="D5:E5"/>
    <mergeCell ref="H5:I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4"/>
  <sheetViews>
    <sheetView tabSelected="1" topLeftCell="B1" zoomScale="70" zoomScaleNormal="70" zoomScaleSheetLayoutView="100" workbookViewId="0">
      <selection activeCell="O11" sqref="O11"/>
    </sheetView>
  </sheetViews>
  <sheetFormatPr defaultColWidth="9.140625" defaultRowHeight="15" outlineLevelCol="1" x14ac:dyDescent="0.25"/>
  <cols>
    <col min="1" max="1" width="6.85546875" style="20" customWidth="1"/>
    <col min="2" max="2" width="54.7109375" style="20" customWidth="1"/>
    <col min="3" max="3" width="14" style="20" customWidth="1"/>
    <col min="4" max="5" width="12.42578125" style="20" customWidth="1" outlineLevel="1"/>
    <col min="6" max="6" width="12.7109375" style="20" customWidth="1"/>
    <col min="7" max="7" width="30" style="20" customWidth="1"/>
    <col min="8" max="9" width="12.42578125" style="20" customWidth="1" outlineLevel="1"/>
    <col min="10" max="10" width="12.7109375" style="20" customWidth="1"/>
    <col min="11" max="11" width="30" style="20" customWidth="1"/>
    <col min="12" max="16384" width="9.140625" style="20"/>
  </cols>
  <sheetData>
    <row r="1" spans="1:11" ht="32.25" customHeight="1" x14ac:dyDescent="0.25">
      <c r="A1" s="151" t="s">
        <v>120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s="69" customFormat="1" ht="20.25" customHeight="1" x14ac:dyDescent="0.2">
      <c r="A2" s="184" t="s">
        <v>7</v>
      </c>
      <c r="B2" s="184" t="s">
        <v>11</v>
      </c>
      <c r="C2" s="184" t="s">
        <v>8</v>
      </c>
      <c r="D2" s="182" t="s">
        <v>33</v>
      </c>
      <c r="E2" s="183"/>
      <c r="F2" s="190" t="s">
        <v>113</v>
      </c>
      <c r="G2" s="190" t="s">
        <v>110</v>
      </c>
      <c r="H2" s="182" t="s">
        <v>33</v>
      </c>
      <c r="I2" s="183"/>
      <c r="J2" s="190" t="s">
        <v>113</v>
      </c>
      <c r="K2" s="190" t="s">
        <v>110</v>
      </c>
    </row>
    <row r="3" spans="1:11" s="69" customFormat="1" ht="20.25" customHeight="1" x14ac:dyDescent="0.2">
      <c r="A3" s="185"/>
      <c r="B3" s="185"/>
      <c r="C3" s="185"/>
      <c r="D3" s="182" t="s">
        <v>125</v>
      </c>
      <c r="E3" s="183"/>
      <c r="F3" s="191"/>
      <c r="G3" s="191"/>
      <c r="H3" s="182" t="s">
        <v>127</v>
      </c>
      <c r="I3" s="183"/>
      <c r="J3" s="191"/>
      <c r="K3" s="191"/>
    </row>
    <row r="4" spans="1:11" s="69" customFormat="1" ht="20.25" customHeight="1" x14ac:dyDescent="0.2">
      <c r="A4" s="186"/>
      <c r="B4" s="186"/>
      <c r="C4" s="186"/>
      <c r="D4" s="146" t="s">
        <v>51</v>
      </c>
      <c r="E4" s="146" t="s">
        <v>52</v>
      </c>
      <c r="F4" s="192"/>
      <c r="G4" s="192"/>
      <c r="H4" s="146" t="s">
        <v>51</v>
      </c>
      <c r="I4" s="146" t="s">
        <v>52</v>
      </c>
      <c r="J4" s="192"/>
      <c r="K4" s="192"/>
    </row>
    <row r="5" spans="1:11" s="69" customFormat="1" ht="12.75" x14ac:dyDescent="0.2">
      <c r="A5" s="70">
        <v>1</v>
      </c>
      <c r="B5" s="71">
        <v>2</v>
      </c>
      <c r="C5" s="72">
        <v>3</v>
      </c>
      <c r="D5" s="70">
        <v>4</v>
      </c>
      <c r="E5" s="70">
        <v>5</v>
      </c>
      <c r="F5" s="73">
        <v>6</v>
      </c>
      <c r="G5" s="73">
        <v>7</v>
      </c>
      <c r="H5" s="146">
        <v>8</v>
      </c>
      <c r="I5" s="146">
        <v>9</v>
      </c>
      <c r="J5" s="73">
        <v>10</v>
      </c>
      <c r="K5" s="73">
        <v>11</v>
      </c>
    </row>
    <row r="6" spans="1:11" s="69" customFormat="1" ht="18.75" customHeight="1" x14ac:dyDescent="0.2">
      <c r="A6" s="74" t="s">
        <v>30</v>
      </c>
      <c r="B6" s="187" t="s">
        <v>12</v>
      </c>
      <c r="C6" s="188"/>
      <c r="D6" s="188"/>
      <c r="E6" s="188"/>
      <c r="F6" s="188"/>
      <c r="G6" s="188"/>
      <c r="H6" s="188"/>
      <c r="I6" s="188"/>
      <c r="J6" s="188"/>
      <c r="K6" s="189"/>
    </row>
    <row r="7" spans="1:11" s="69" customFormat="1" ht="80.25" customHeight="1" x14ac:dyDescent="0.2">
      <c r="A7" s="75">
        <v>1</v>
      </c>
      <c r="B7" s="76" t="s">
        <v>21</v>
      </c>
      <c r="C7" s="77" t="s">
        <v>14</v>
      </c>
      <c r="D7" s="78">
        <f>IF(ISERR(D8/D9*100),"0,00",D8/D9*100)</f>
        <v>0</v>
      </c>
      <c r="E7" s="78">
        <f>IF(ISERR(E8/E9*100),"0,00",E8/E9*100)</f>
        <v>0</v>
      </c>
      <c r="F7" s="106">
        <f t="shared" ref="F7:F8" si="0">E7-D7</f>
        <v>0</v>
      </c>
      <c r="G7" s="78"/>
      <c r="H7" s="106" t="str">
        <f>IF(ISERR(H8/H9*100),"0,00",H8/H9*100)</f>
        <v>0,00</v>
      </c>
      <c r="I7" s="106" t="str">
        <f>IF(ISERR(I8/I9*100),"0,00",I8/I9*100)</f>
        <v>0,00</v>
      </c>
      <c r="J7" s="106">
        <f t="shared" ref="J7:J8" si="1">I7-H7</f>
        <v>0</v>
      </c>
      <c r="K7" s="78"/>
    </row>
    <row r="8" spans="1:11" s="69" customFormat="1" ht="44.25" customHeight="1" x14ac:dyDescent="0.2">
      <c r="A8" s="79" t="s">
        <v>13</v>
      </c>
      <c r="B8" s="76" t="s">
        <v>22</v>
      </c>
      <c r="C8" s="80" t="s">
        <v>24</v>
      </c>
      <c r="D8" s="80">
        <v>0</v>
      </c>
      <c r="E8" s="80"/>
      <c r="F8" s="83">
        <f t="shared" si="0"/>
        <v>0</v>
      </c>
      <c r="G8" s="83"/>
      <c r="H8" s="83">
        <v>0</v>
      </c>
      <c r="I8" s="83">
        <v>0</v>
      </c>
      <c r="J8" s="83">
        <f t="shared" si="1"/>
        <v>0</v>
      </c>
      <c r="K8" s="83"/>
    </row>
    <row r="9" spans="1:11" s="69" customFormat="1" ht="12.75" customHeight="1" x14ac:dyDescent="0.2">
      <c r="A9" s="81" t="s">
        <v>15</v>
      </c>
      <c r="B9" s="82" t="s">
        <v>23</v>
      </c>
      <c r="C9" s="77" t="s">
        <v>24</v>
      </c>
      <c r="D9" s="80">
        <v>26</v>
      </c>
      <c r="E9" s="132">
        <v>55</v>
      </c>
      <c r="F9" s="80">
        <f>E9-D9</f>
        <v>29</v>
      </c>
      <c r="G9" s="83"/>
      <c r="H9" s="83">
        <v>0</v>
      </c>
      <c r="I9" s="83">
        <v>0</v>
      </c>
      <c r="J9" s="83">
        <f>I9-H9</f>
        <v>0</v>
      </c>
      <c r="K9" s="83"/>
    </row>
    <row r="10" spans="1:11" s="69" customFormat="1" ht="56.25" customHeight="1" x14ac:dyDescent="0.2">
      <c r="A10" s="84" t="s">
        <v>25</v>
      </c>
      <c r="B10" s="85" t="s">
        <v>105</v>
      </c>
      <c r="C10" s="80" t="s">
        <v>14</v>
      </c>
      <c r="D10" s="78">
        <f>IF(ISERR(D11/D12*100),"0,00",D11/D12*100)</f>
        <v>0</v>
      </c>
      <c r="E10" s="78">
        <f>IF(ISERR(E11/E12*100),"0,00",E11/E12*100)</f>
        <v>0</v>
      </c>
      <c r="F10" s="86">
        <v>0</v>
      </c>
      <c r="G10" s="144"/>
      <c r="H10" s="106" t="str">
        <f>IF(ISERR(H11/H12*100),"0,00",H11/H12*100)</f>
        <v>0,00</v>
      </c>
      <c r="I10" s="106" t="str">
        <f>IF(ISERR(I11/I12*100),"0,00",I11/I12*100)</f>
        <v>0,00</v>
      </c>
      <c r="J10" s="144">
        <v>0</v>
      </c>
      <c r="K10" s="144"/>
    </row>
    <row r="11" spans="1:11" s="69" customFormat="1" ht="55.5" customHeight="1" x14ac:dyDescent="0.2">
      <c r="A11" s="87" t="s">
        <v>17</v>
      </c>
      <c r="B11" s="85" t="s">
        <v>106</v>
      </c>
      <c r="C11" s="80" t="s">
        <v>24</v>
      </c>
      <c r="D11" s="80">
        <v>0</v>
      </c>
      <c r="E11" s="80">
        <v>0</v>
      </c>
      <c r="F11" s="80">
        <v>0</v>
      </c>
      <c r="G11" s="80"/>
      <c r="H11" s="83">
        <v>0</v>
      </c>
      <c r="I11" s="83">
        <v>0</v>
      </c>
      <c r="J11" s="83">
        <v>0</v>
      </c>
      <c r="K11" s="80"/>
    </row>
    <row r="12" spans="1:11" s="69" customFormat="1" ht="15" customHeight="1" x14ac:dyDescent="0.2">
      <c r="A12" s="88" t="s">
        <v>26</v>
      </c>
      <c r="B12" s="89" t="s">
        <v>23</v>
      </c>
      <c r="C12" s="90" t="s">
        <v>24</v>
      </c>
      <c r="D12" s="91">
        <v>72</v>
      </c>
      <c r="E12" s="133">
        <v>14</v>
      </c>
      <c r="F12" s="91">
        <f>E12-D12</f>
        <v>-58</v>
      </c>
      <c r="G12" s="80"/>
      <c r="H12" s="193">
        <v>0</v>
      </c>
      <c r="I12" s="193">
        <v>0</v>
      </c>
      <c r="J12" s="193">
        <f>I12-H12</f>
        <v>0</v>
      </c>
      <c r="K12" s="80"/>
    </row>
    <row r="13" spans="1:11" s="69" customFormat="1" ht="18.75" customHeight="1" x14ac:dyDescent="0.2">
      <c r="A13" s="92" t="s">
        <v>31</v>
      </c>
      <c r="B13" s="187" t="s">
        <v>16</v>
      </c>
      <c r="C13" s="188"/>
      <c r="D13" s="188"/>
      <c r="E13" s="188"/>
      <c r="F13" s="188"/>
      <c r="G13" s="188"/>
      <c r="H13" s="188"/>
      <c r="I13" s="188"/>
      <c r="J13" s="188"/>
      <c r="K13" s="189"/>
    </row>
    <row r="14" spans="1:11" s="69" customFormat="1" ht="30.75" customHeight="1" x14ac:dyDescent="0.2">
      <c r="A14" s="93">
        <v>1</v>
      </c>
      <c r="B14" s="94" t="s">
        <v>39</v>
      </c>
      <c r="C14" s="95" t="s">
        <v>18</v>
      </c>
      <c r="D14" s="136">
        <v>0</v>
      </c>
      <c r="E14" s="136">
        <v>0</v>
      </c>
      <c r="F14" s="136">
        <v>0</v>
      </c>
      <c r="G14" s="95"/>
      <c r="H14" s="136">
        <v>0</v>
      </c>
      <c r="I14" s="136">
        <v>0</v>
      </c>
      <c r="J14" s="136">
        <v>0</v>
      </c>
      <c r="K14" s="95"/>
    </row>
    <row r="15" spans="1:11" s="69" customFormat="1" ht="141" customHeight="1" x14ac:dyDescent="0.2">
      <c r="A15" s="96" t="s">
        <v>13</v>
      </c>
      <c r="B15" s="97" t="s">
        <v>27</v>
      </c>
      <c r="C15" s="80" t="s">
        <v>24</v>
      </c>
      <c r="D15" s="83">
        <v>0</v>
      </c>
      <c r="E15" s="83">
        <v>0</v>
      </c>
      <c r="F15" s="83">
        <v>0</v>
      </c>
      <c r="G15" s="80"/>
      <c r="H15" s="83">
        <v>0</v>
      </c>
      <c r="I15" s="83">
        <v>0</v>
      </c>
      <c r="J15" s="83">
        <v>0</v>
      </c>
      <c r="K15" s="80"/>
    </row>
    <row r="16" spans="1:11" s="69" customFormat="1" ht="14.25" customHeight="1" x14ac:dyDescent="0.2">
      <c r="A16" s="98" t="s">
        <v>15</v>
      </c>
      <c r="B16" s="99" t="s">
        <v>28</v>
      </c>
      <c r="C16" s="90" t="s">
        <v>107</v>
      </c>
      <c r="D16" s="137">
        <v>6.3</v>
      </c>
      <c r="E16" s="137">
        <v>6.3</v>
      </c>
      <c r="F16" s="137">
        <f>E16-D16</f>
        <v>0</v>
      </c>
      <c r="G16" s="100"/>
      <c r="H16" s="137">
        <v>0</v>
      </c>
      <c r="I16" s="137">
        <v>0</v>
      </c>
      <c r="J16" s="137">
        <f>I16-H16</f>
        <v>0</v>
      </c>
      <c r="K16" s="100"/>
    </row>
    <row r="17" spans="1:11" s="69" customFormat="1" ht="19.5" customHeight="1" x14ac:dyDescent="0.2">
      <c r="A17" s="92" t="s">
        <v>32</v>
      </c>
      <c r="B17" s="187" t="s">
        <v>19</v>
      </c>
      <c r="C17" s="188"/>
      <c r="D17" s="188"/>
      <c r="E17" s="188"/>
      <c r="F17" s="188"/>
      <c r="G17" s="188"/>
      <c r="H17" s="188"/>
      <c r="I17" s="188"/>
      <c r="J17" s="188"/>
      <c r="K17" s="189"/>
    </row>
    <row r="18" spans="1:11" s="69" customFormat="1" ht="49.5" customHeight="1" x14ac:dyDescent="0.2">
      <c r="A18" s="101" t="s">
        <v>29</v>
      </c>
      <c r="B18" s="124" t="s">
        <v>116</v>
      </c>
      <c r="C18" s="125" t="s">
        <v>20</v>
      </c>
      <c r="D18" s="126">
        <v>3.0098945807643376</v>
      </c>
      <c r="E18" s="138">
        <f>E19/E20</f>
        <v>3.7407217798905563</v>
      </c>
      <c r="F18" s="127">
        <f t="shared" ref="F18:F20" si="2">E18-D18</f>
        <v>0.73082719912621874</v>
      </c>
      <c r="G18" s="127"/>
      <c r="H18" s="194">
        <v>0</v>
      </c>
      <c r="I18" s="195">
        <v>0</v>
      </c>
      <c r="J18" s="196">
        <f t="shared" ref="J18:J20" si="3">I18-H18</f>
        <v>0</v>
      </c>
      <c r="K18" s="127"/>
    </row>
    <row r="19" spans="1:11" s="69" customFormat="1" ht="15.75" customHeight="1" x14ac:dyDescent="0.2">
      <c r="A19" s="102" t="s">
        <v>13</v>
      </c>
      <c r="B19" s="115" t="s">
        <v>117</v>
      </c>
      <c r="C19" s="117" t="s">
        <v>38</v>
      </c>
      <c r="D19" s="118">
        <v>289.18544714614359</v>
      </c>
      <c r="E19" s="140">
        <v>291.48</v>
      </c>
      <c r="F19" s="103">
        <f>E19-D19</f>
        <v>2.2945528538564304</v>
      </c>
      <c r="G19" s="103"/>
      <c r="H19" s="197">
        <v>0</v>
      </c>
      <c r="I19" s="140">
        <v>0</v>
      </c>
      <c r="J19" s="198">
        <f>I19-H19</f>
        <v>0</v>
      </c>
      <c r="K19" s="103"/>
    </row>
    <row r="20" spans="1:11" s="69" customFormat="1" ht="36.75" customHeight="1" x14ac:dyDescent="0.2">
      <c r="A20" s="88" t="s">
        <v>15</v>
      </c>
      <c r="B20" s="116" t="s">
        <v>118</v>
      </c>
      <c r="C20" s="119" t="s">
        <v>34</v>
      </c>
      <c r="D20" s="120">
        <v>85.437443000000002</v>
      </c>
      <c r="E20" s="139">
        <f>'раздел 2'!G8/1000</f>
        <v>77.920790999999994</v>
      </c>
      <c r="F20" s="128">
        <f t="shared" si="2"/>
        <v>-7.5166520000000077</v>
      </c>
      <c r="G20" s="128"/>
      <c r="H20" s="199">
        <v>0</v>
      </c>
      <c r="I20" s="200">
        <v>0</v>
      </c>
      <c r="J20" s="201">
        <f t="shared" ref="J20:J22" si="4">I20-H20</f>
        <v>0</v>
      </c>
      <c r="K20" s="128"/>
    </row>
    <row r="21" spans="1:11" ht="18" customHeight="1" x14ac:dyDescent="0.25">
      <c r="A21" s="121"/>
      <c r="B21" s="122"/>
      <c r="C21" s="123"/>
      <c r="D21" s="40"/>
      <c r="E21" s="40"/>
      <c r="H21" s="40"/>
      <c r="I21" s="40"/>
    </row>
    <row r="24" spans="1:11" s="47" customFormat="1" ht="15.75" x14ac:dyDescent="0.25">
      <c r="B24" s="48"/>
      <c r="E24" s="20"/>
      <c r="I24" s="20"/>
    </row>
  </sheetData>
  <mergeCells count="15">
    <mergeCell ref="J2:J4"/>
    <mergeCell ref="K2:K4"/>
    <mergeCell ref="B6:K6"/>
    <mergeCell ref="B13:K13"/>
    <mergeCell ref="B17:K17"/>
    <mergeCell ref="H3:I3"/>
    <mergeCell ref="H2:I2"/>
    <mergeCell ref="G2:G4"/>
    <mergeCell ref="D3:E3"/>
    <mergeCell ref="A2:A4"/>
    <mergeCell ref="B2:B4"/>
    <mergeCell ref="C2:C4"/>
    <mergeCell ref="F2:F4"/>
    <mergeCell ref="D2:E2"/>
    <mergeCell ref="A1:K1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2022-03-04T03:20:48Z</cp:lastPrinted>
  <dcterms:created xsi:type="dcterms:W3CDTF">1996-10-08T23:32:33Z</dcterms:created>
  <dcterms:modified xsi:type="dcterms:W3CDTF">2024-05-31T00:23:13Z</dcterms:modified>
</cp:coreProperties>
</file>