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 defaultThemeVersion="124226"/>
  <bookViews>
    <workbookView xWindow="0" yWindow="0" windowWidth="28800" windowHeight="11700" tabRatio="678"/>
  </bookViews>
  <sheets>
    <sheet name=" ф.3 фин показ" sheetId="18" r:id="rId1"/>
  </sheets>
  <calcPr calcId="125725"/>
</workbook>
</file>

<file path=xl/calcChain.xml><?xml version="1.0" encoding="utf-8"?>
<calcChain xmlns="http://schemas.openxmlformats.org/spreadsheetml/2006/main">
  <c r="B15" i="18"/>
  <c r="E15"/>
  <c r="B7"/>
  <c r="B9"/>
  <c r="B11"/>
  <c r="B8"/>
  <c r="E12" l="1"/>
  <c r="E9"/>
  <c r="D15" l="1"/>
  <c r="C15"/>
  <c r="D12"/>
  <c r="D9" l="1"/>
  <c r="C12"/>
  <c r="C9"/>
  <c r="C11"/>
  <c r="D11"/>
  <c r="D8" s="1"/>
  <c r="D7" s="1"/>
  <c r="E11"/>
  <c r="E8"/>
  <c r="E7" s="1"/>
  <c r="C8" l="1"/>
  <c r="C7" s="1"/>
  <c r="B12"/>
  <c r="B20" l="1"/>
  <c r="E20"/>
  <c r="D20"/>
  <c r="C20"/>
  <c r="E6" l="1"/>
  <c r="D6"/>
  <c r="B6"/>
  <c r="C6"/>
</calcChain>
</file>

<file path=xl/sharedStrings.xml><?xml version="1.0" encoding="utf-8"?>
<sst xmlns="http://schemas.openxmlformats.org/spreadsheetml/2006/main" count="25" uniqueCount="25">
  <si>
    <t>Наименование показателей</t>
  </si>
  <si>
    <t>Форма 3. Информация об основных показателях финансово-хозяйственной деятельности регулируемой организации</t>
  </si>
  <si>
    <t>расходы на оплату труда и отчисления на социальные нужды</t>
  </si>
  <si>
    <t>в) административные расходы - всего, в том числе:</t>
  </si>
  <si>
    <t>г) расходы на амортизацию основных средств и нематериальных активов</t>
  </si>
  <si>
    <t>д) расходы на арендную плату, лизинговые платежи, концессионную плату</t>
  </si>
  <si>
    <t>3) Чистая прибыль, полученная от регулируемого вида деятельности (тыс. рублей) - всего, в том числе:</t>
  </si>
  <si>
    <t>4) Изменение стоимости основных фондов, в том числе за счет их ввода (вывода) в эксплуатацию, переоценки (тыс. рублей);</t>
  </si>
  <si>
    <t>6) Объем принятых твердых коммунальных отходов (тыс.куб.м в год)</t>
  </si>
  <si>
    <t>б) ремонтные расходы, включая расходы на текущий и капитальный ремонт</t>
  </si>
  <si>
    <t>п. Беринговский</t>
  </si>
  <si>
    <t>с. Алькатваам</t>
  </si>
  <si>
    <t>с. Мейныпильгыно</t>
  </si>
  <si>
    <t>с. Хатырка</t>
  </si>
  <si>
    <t>Отчетный период 2017 год</t>
  </si>
  <si>
    <t xml:space="preserve">Вид регулируемой деятельности  </t>
  </si>
  <si>
    <t>1) Выручка от регулируемой деятельности (тыс.рублей) с разбивкой по видам деятельности</t>
  </si>
  <si>
    <t>2) Себестоимость оказываемых услуг по регулируемому виду деятельности (тыс.рублей), включая:</t>
  </si>
  <si>
    <t>а) производственные расходы - всего, в том числе:</t>
  </si>
  <si>
    <t>расходы на оплату и отчисления на социальные нужды</t>
  </si>
  <si>
    <t xml:space="preserve">е) прочие расходы, которые подлежат отнесению на регулируемые виды деятельности в соответствии с основами ценообразования в сфере обращения с твердыми коммунальными отходами, утверждаемыми Правительством Российской Федерации </t>
  </si>
  <si>
    <t>размер чистой прибыли израсходованный на финансирование мероприятий, предусмотренных инвестиционной программой регулируемой организации (тыс.рублей)</t>
  </si>
  <si>
    <t>5) Годовая бухгалтерская отчетность,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 (указывается ссылка на документ, размещенный в сети «Интернет»)</t>
  </si>
  <si>
    <t xml:space="preserve">7) Среднесписочная численность основного персонала (человек) </t>
  </si>
  <si>
    <t xml:space="preserve"> Захоронение твёрдых коммунальных отходов  </t>
  </si>
</sst>
</file>

<file path=xl/styles.xml><?xml version="1.0" encoding="utf-8"?>
<styleSheet xmlns="http://schemas.openxmlformats.org/spreadsheetml/2006/main">
  <numFmts count="5">
    <numFmt numFmtId="164" formatCode="_(* #,##0.00_);_(* \(#,##0.00\);_(* &quot;-&quot;??_);_(@_)"/>
    <numFmt numFmtId="165" formatCode="#,##0.0"/>
    <numFmt numFmtId="166" formatCode="#,##0.0_р_."/>
    <numFmt numFmtId="167" formatCode="#,##0.000_р_."/>
    <numFmt numFmtId="168" formatCode="#,##0.000"/>
  </numFmts>
  <fonts count="7">
    <font>
      <sz val="10"/>
      <name val="Arial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4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1" applyFont="1"/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vertical="top" wrapText="1"/>
    </xf>
    <xf numFmtId="165" fontId="2" fillId="0" borderId="1" xfId="2" applyNumberFormat="1" applyFont="1" applyFill="1" applyBorder="1" applyAlignment="1">
      <alignment horizontal="center" vertical="center" wrapText="1"/>
    </xf>
    <xf numFmtId="166" fontId="2" fillId="0" borderId="1" xfId="2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top" wrapText="1" indent="1"/>
    </xf>
    <xf numFmtId="0" fontId="2" fillId="0" borderId="0" xfId="1" applyFont="1" applyFill="1" applyBorder="1" applyAlignment="1">
      <alignment vertical="top" wrapText="1"/>
    </xf>
    <xf numFmtId="0" fontId="2" fillId="0" borderId="0" xfId="1" applyFont="1" applyFill="1" applyBorder="1"/>
    <xf numFmtId="0" fontId="3" fillId="0" borderId="0" xfId="1" applyFont="1" applyAlignment="1"/>
    <xf numFmtId="0" fontId="5" fillId="0" borderId="3" xfId="1" applyFont="1" applyBorder="1" applyAlignment="1">
      <alignment horizontal="center"/>
    </xf>
    <xf numFmtId="167" fontId="2" fillId="0" borderId="1" xfId="2" applyNumberFormat="1" applyFont="1" applyFill="1" applyBorder="1" applyAlignment="1">
      <alignment horizontal="center" vertical="center" wrapText="1"/>
    </xf>
    <xf numFmtId="168" fontId="2" fillId="0" borderId="1" xfId="2" applyNumberFormat="1" applyFont="1" applyFill="1" applyBorder="1" applyAlignment="1">
      <alignment horizontal="center" vertical="center" wrapText="1"/>
    </xf>
    <xf numFmtId="3" fontId="2" fillId="0" borderId="1" xfId="2" applyNumberFormat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/>
    </xf>
    <xf numFmtId="165" fontId="6" fillId="0" borderId="2" xfId="2" applyNumberFormat="1" applyFont="1" applyFill="1" applyBorder="1" applyAlignment="1">
      <alignment horizontal="center" vertical="center"/>
    </xf>
    <xf numFmtId="165" fontId="6" fillId="0" borderId="4" xfId="2" applyNumberFormat="1" applyFont="1" applyFill="1" applyBorder="1" applyAlignment="1">
      <alignment horizontal="center" vertical="center"/>
    </xf>
    <xf numFmtId="165" fontId="6" fillId="0" borderId="3" xfId="2" applyNumberFormat="1" applyFont="1" applyFill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5" fillId="0" borderId="1" xfId="1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E22"/>
  <sheetViews>
    <sheetView tabSelected="1" zoomScale="90" zoomScaleNormal="90" zoomScaleSheetLayoutView="80" workbookViewId="0">
      <selection activeCell="E15" sqref="E15"/>
    </sheetView>
  </sheetViews>
  <sheetFormatPr defaultRowHeight="12.75"/>
  <cols>
    <col min="1" max="1" width="76.42578125" style="1" customWidth="1"/>
    <col min="2" max="2" width="18" style="1" customWidth="1"/>
    <col min="3" max="3" width="15.5703125" style="1" customWidth="1"/>
    <col min="4" max="4" width="19.5703125" style="1" customWidth="1"/>
    <col min="5" max="5" width="12.28515625" style="1" customWidth="1"/>
    <col min="6" max="252" width="9.140625" style="1"/>
    <col min="253" max="253" width="6" style="1" customWidth="1"/>
    <col min="254" max="254" width="76.42578125" style="1" customWidth="1"/>
    <col min="255" max="255" width="15.42578125" style="1" customWidth="1"/>
    <col min="256" max="259" width="20.7109375" style="1" customWidth="1"/>
    <col min="260" max="508" width="9.140625" style="1"/>
    <col min="509" max="509" width="6" style="1" customWidth="1"/>
    <col min="510" max="510" width="76.42578125" style="1" customWidth="1"/>
    <col min="511" max="511" width="15.42578125" style="1" customWidth="1"/>
    <col min="512" max="515" width="20.7109375" style="1" customWidth="1"/>
    <col min="516" max="764" width="9.140625" style="1"/>
    <col min="765" max="765" width="6" style="1" customWidth="1"/>
    <col min="766" max="766" width="76.42578125" style="1" customWidth="1"/>
    <col min="767" max="767" width="15.42578125" style="1" customWidth="1"/>
    <col min="768" max="771" width="20.7109375" style="1" customWidth="1"/>
    <col min="772" max="1020" width="9.140625" style="1"/>
    <col min="1021" max="1021" width="6" style="1" customWidth="1"/>
    <col min="1022" max="1022" width="76.42578125" style="1" customWidth="1"/>
    <col min="1023" max="1023" width="15.42578125" style="1" customWidth="1"/>
    <col min="1024" max="1027" width="20.7109375" style="1" customWidth="1"/>
    <col min="1028" max="1276" width="9.140625" style="1"/>
    <col min="1277" max="1277" width="6" style="1" customWidth="1"/>
    <col min="1278" max="1278" width="76.42578125" style="1" customWidth="1"/>
    <col min="1279" max="1279" width="15.42578125" style="1" customWidth="1"/>
    <col min="1280" max="1283" width="20.7109375" style="1" customWidth="1"/>
    <col min="1284" max="1532" width="9.140625" style="1"/>
    <col min="1533" max="1533" width="6" style="1" customWidth="1"/>
    <col min="1534" max="1534" width="76.42578125" style="1" customWidth="1"/>
    <col min="1535" max="1535" width="15.42578125" style="1" customWidth="1"/>
    <col min="1536" max="1539" width="20.7109375" style="1" customWidth="1"/>
    <col min="1540" max="1788" width="9.140625" style="1"/>
    <col min="1789" max="1789" width="6" style="1" customWidth="1"/>
    <col min="1790" max="1790" width="76.42578125" style="1" customWidth="1"/>
    <col min="1791" max="1791" width="15.42578125" style="1" customWidth="1"/>
    <col min="1792" max="1795" width="20.7109375" style="1" customWidth="1"/>
    <col min="1796" max="2044" width="9.140625" style="1"/>
    <col min="2045" max="2045" width="6" style="1" customWidth="1"/>
    <col min="2046" max="2046" width="76.42578125" style="1" customWidth="1"/>
    <col min="2047" max="2047" width="15.42578125" style="1" customWidth="1"/>
    <col min="2048" max="2051" width="20.7109375" style="1" customWidth="1"/>
    <col min="2052" max="2300" width="9.140625" style="1"/>
    <col min="2301" max="2301" width="6" style="1" customWidth="1"/>
    <col min="2302" max="2302" width="76.42578125" style="1" customWidth="1"/>
    <col min="2303" max="2303" width="15.42578125" style="1" customWidth="1"/>
    <col min="2304" max="2307" width="20.7109375" style="1" customWidth="1"/>
    <col min="2308" max="2556" width="9.140625" style="1"/>
    <col min="2557" max="2557" width="6" style="1" customWidth="1"/>
    <col min="2558" max="2558" width="76.42578125" style="1" customWidth="1"/>
    <col min="2559" max="2559" width="15.42578125" style="1" customWidth="1"/>
    <col min="2560" max="2563" width="20.7109375" style="1" customWidth="1"/>
    <col min="2564" max="2812" width="9.140625" style="1"/>
    <col min="2813" max="2813" width="6" style="1" customWidth="1"/>
    <col min="2814" max="2814" width="76.42578125" style="1" customWidth="1"/>
    <col min="2815" max="2815" width="15.42578125" style="1" customWidth="1"/>
    <col min="2816" max="2819" width="20.7109375" style="1" customWidth="1"/>
    <col min="2820" max="3068" width="9.140625" style="1"/>
    <col min="3069" max="3069" width="6" style="1" customWidth="1"/>
    <col min="3070" max="3070" width="76.42578125" style="1" customWidth="1"/>
    <col min="3071" max="3071" width="15.42578125" style="1" customWidth="1"/>
    <col min="3072" max="3075" width="20.7109375" style="1" customWidth="1"/>
    <col min="3076" max="3324" width="9.140625" style="1"/>
    <col min="3325" max="3325" width="6" style="1" customWidth="1"/>
    <col min="3326" max="3326" width="76.42578125" style="1" customWidth="1"/>
    <col min="3327" max="3327" width="15.42578125" style="1" customWidth="1"/>
    <col min="3328" max="3331" width="20.7109375" style="1" customWidth="1"/>
    <col min="3332" max="3580" width="9.140625" style="1"/>
    <col min="3581" max="3581" width="6" style="1" customWidth="1"/>
    <col min="3582" max="3582" width="76.42578125" style="1" customWidth="1"/>
    <col min="3583" max="3583" width="15.42578125" style="1" customWidth="1"/>
    <col min="3584" max="3587" width="20.7109375" style="1" customWidth="1"/>
    <col min="3588" max="3836" width="9.140625" style="1"/>
    <col min="3837" max="3837" width="6" style="1" customWidth="1"/>
    <col min="3838" max="3838" width="76.42578125" style="1" customWidth="1"/>
    <col min="3839" max="3839" width="15.42578125" style="1" customWidth="1"/>
    <col min="3840" max="3843" width="20.7109375" style="1" customWidth="1"/>
    <col min="3844" max="4092" width="9.140625" style="1"/>
    <col min="4093" max="4093" width="6" style="1" customWidth="1"/>
    <col min="4094" max="4094" width="76.42578125" style="1" customWidth="1"/>
    <col min="4095" max="4095" width="15.42578125" style="1" customWidth="1"/>
    <col min="4096" max="4099" width="20.7109375" style="1" customWidth="1"/>
    <col min="4100" max="4348" width="9.140625" style="1"/>
    <col min="4349" max="4349" width="6" style="1" customWidth="1"/>
    <col min="4350" max="4350" width="76.42578125" style="1" customWidth="1"/>
    <col min="4351" max="4351" width="15.42578125" style="1" customWidth="1"/>
    <col min="4352" max="4355" width="20.7109375" style="1" customWidth="1"/>
    <col min="4356" max="4604" width="9.140625" style="1"/>
    <col min="4605" max="4605" width="6" style="1" customWidth="1"/>
    <col min="4606" max="4606" width="76.42578125" style="1" customWidth="1"/>
    <col min="4607" max="4607" width="15.42578125" style="1" customWidth="1"/>
    <col min="4608" max="4611" width="20.7109375" style="1" customWidth="1"/>
    <col min="4612" max="4860" width="9.140625" style="1"/>
    <col min="4861" max="4861" width="6" style="1" customWidth="1"/>
    <col min="4862" max="4862" width="76.42578125" style="1" customWidth="1"/>
    <col min="4863" max="4863" width="15.42578125" style="1" customWidth="1"/>
    <col min="4864" max="4867" width="20.7109375" style="1" customWidth="1"/>
    <col min="4868" max="5116" width="9.140625" style="1"/>
    <col min="5117" max="5117" width="6" style="1" customWidth="1"/>
    <col min="5118" max="5118" width="76.42578125" style="1" customWidth="1"/>
    <col min="5119" max="5119" width="15.42578125" style="1" customWidth="1"/>
    <col min="5120" max="5123" width="20.7109375" style="1" customWidth="1"/>
    <col min="5124" max="5372" width="9.140625" style="1"/>
    <col min="5373" max="5373" width="6" style="1" customWidth="1"/>
    <col min="5374" max="5374" width="76.42578125" style="1" customWidth="1"/>
    <col min="5375" max="5375" width="15.42578125" style="1" customWidth="1"/>
    <col min="5376" max="5379" width="20.7109375" style="1" customWidth="1"/>
    <col min="5380" max="5628" width="9.140625" style="1"/>
    <col min="5629" max="5629" width="6" style="1" customWidth="1"/>
    <col min="5630" max="5630" width="76.42578125" style="1" customWidth="1"/>
    <col min="5631" max="5631" width="15.42578125" style="1" customWidth="1"/>
    <col min="5632" max="5635" width="20.7109375" style="1" customWidth="1"/>
    <col min="5636" max="5884" width="9.140625" style="1"/>
    <col min="5885" max="5885" width="6" style="1" customWidth="1"/>
    <col min="5886" max="5886" width="76.42578125" style="1" customWidth="1"/>
    <col min="5887" max="5887" width="15.42578125" style="1" customWidth="1"/>
    <col min="5888" max="5891" width="20.7109375" style="1" customWidth="1"/>
    <col min="5892" max="6140" width="9.140625" style="1"/>
    <col min="6141" max="6141" width="6" style="1" customWidth="1"/>
    <col min="6142" max="6142" width="76.42578125" style="1" customWidth="1"/>
    <col min="6143" max="6143" width="15.42578125" style="1" customWidth="1"/>
    <col min="6144" max="6147" width="20.7109375" style="1" customWidth="1"/>
    <col min="6148" max="6396" width="9.140625" style="1"/>
    <col min="6397" max="6397" width="6" style="1" customWidth="1"/>
    <col min="6398" max="6398" width="76.42578125" style="1" customWidth="1"/>
    <col min="6399" max="6399" width="15.42578125" style="1" customWidth="1"/>
    <col min="6400" max="6403" width="20.7109375" style="1" customWidth="1"/>
    <col min="6404" max="6652" width="9.140625" style="1"/>
    <col min="6653" max="6653" width="6" style="1" customWidth="1"/>
    <col min="6654" max="6654" width="76.42578125" style="1" customWidth="1"/>
    <col min="6655" max="6655" width="15.42578125" style="1" customWidth="1"/>
    <col min="6656" max="6659" width="20.7109375" style="1" customWidth="1"/>
    <col min="6660" max="6908" width="9.140625" style="1"/>
    <col min="6909" max="6909" width="6" style="1" customWidth="1"/>
    <col min="6910" max="6910" width="76.42578125" style="1" customWidth="1"/>
    <col min="6911" max="6911" width="15.42578125" style="1" customWidth="1"/>
    <col min="6912" max="6915" width="20.7109375" style="1" customWidth="1"/>
    <col min="6916" max="7164" width="9.140625" style="1"/>
    <col min="7165" max="7165" width="6" style="1" customWidth="1"/>
    <col min="7166" max="7166" width="76.42578125" style="1" customWidth="1"/>
    <col min="7167" max="7167" width="15.42578125" style="1" customWidth="1"/>
    <col min="7168" max="7171" width="20.7109375" style="1" customWidth="1"/>
    <col min="7172" max="7420" width="9.140625" style="1"/>
    <col min="7421" max="7421" width="6" style="1" customWidth="1"/>
    <col min="7422" max="7422" width="76.42578125" style="1" customWidth="1"/>
    <col min="7423" max="7423" width="15.42578125" style="1" customWidth="1"/>
    <col min="7424" max="7427" width="20.7109375" style="1" customWidth="1"/>
    <col min="7428" max="7676" width="9.140625" style="1"/>
    <col min="7677" max="7677" width="6" style="1" customWidth="1"/>
    <col min="7678" max="7678" width="76.42578125" style="1" customWidth="1"/>
    <col min="7679" max="7679" width="15.42578125" style="1" customWidth="1"/>
    <col min="7680" max="7683" width="20.7109375" style="1" customWidth="1"/>
    <col min="7684" max="7932" width="9.140625" style="1"/>
    <col min="7933" max="7933" width="6" style="1" customWidth="1"/>
    <col min="7934" max="7934" width="76.42578125" style="1" customWidth="1"/>
    <col min="7935" max="7935" width="15.42578125" style="1" customWidth="1"/>
    <col min="7936" max="7939" width="20.7109375" style="1" customWidth="1"/>
    <col min="7940" max="8188" width="9.140625" style="1"/>
    <col min="8189" max="8189" width="6" style="1" customWidth="1"/>
    <col min="8190" max="8190" width="76.42578125" style="1" customWidth="1"/>
    <col min="8191" max="8191" width="15.42578125" style="1" customWidth="1"/>
    <col min="8192" max="8195" width="20.7109375" style="1" customWidth="1"/>
    <col min="8196" max="8444" width="9.140625" style="1"/>
    <col min="8445" max="8445" width="6" style="1" customWidth="1"/>
    <col min="8446" max="8446" width="76.42578125" style="1" customWidth="1"/>
    <col min="8447" max="8447" width="15.42578125" style="1" customWidth="1"/>
    <col min="8448" max="8451" width="20.7109375" style="1" customWidth="1"/>
    <col min="8452" max="8700" width="9.140625" style="1"/>
    <col min="8701" max="8701" width="6" style="1" customWidth="1"/>
    <col min="8702" max="8702" width="76.42578125" style="1" customWidth="1"/>
    <col min="8703" max="8703" width="15.42578125" style="1" customWidth="1"/>
    <col min="8704" max="8707" width="20.7109375" style="1" customWidth="1"/>
    <col min="8708" max="8956" width="9.140625" style="1"/>
    <col min="8957" max="8957" width="6" style="1" customWidth="1"/>
    <col min="8958" max="8958" width="76.42578125" style="1" customWidth="1"/>
    <col min="8959" max="8959" width="15.42578125" style="1" customWidth="1"/>
    <col min="8960" max="8963" width="20.7109375" style="1" customWidth="1"/>
    <col min="8964" max="9212" width="9.140625" style="1"/>
    <col min="9213" max="9213" width="6" style="1" customWidth="1"/>
    <col min="9214" max="9214" width="76.42578125" style="1" customWidth="1"/>
    <col min="9215" max="9215" width="15.42578125" style="1" customWidth="1"/>
    <col min="9216" max="9219" width="20.7109375" style="1" customWidth="1"/>
    <col min="9220" max="9468" width="9.140625" style="1"/>
    <col min="9469" max="9469" width="6" style="1" customWidth="1"/>
    <col min="9470" max="9470" width="76.42578125" style="1" customWidth="1"/>
    <col min="9471" max="9471" width="15.42578125" style="1" customWidth="1"/>
    <col min="9472" max="9475" width="20.7109375" style="1" customWidth="1"/>
    <col min="9476" max="9724" width="9.140625" style="1"/>
    <col min="9725" max="9725" width="6" style="1" customWidth="1"/>
    <col min="9726" max="9726" width="76.42578125" style="1" customWidth="1"/>
    <col min="9727" max="9727" width="15.42578125" style="1" customWidth="1"/>
    <col min="9728" max="9731" width="20.7109375" style="1" customWidth="1"/>
    <col min="9732" max="9980" width="9.140625" style="1"/>
    <col min="9981" max="9981" width="6" style="1" customWidth="1"/>
    <col min="9982" max="9982" width="76.42578125" style="1" customWidth="1"/>
    <col min="9983" max="9983" width="15.42578125" style="1" customWidth="1"/>
    <col min="9984" max="9987" width="20.7109375" style="1" customWidth="1"/>
    <col min="9988" max="10236" width="9.140625" style="1"/>
    <col min="10237" max="10237" width="6" style="1" customWidth="1"/>
    <col min="10238" max="10238" width="76.42578125" style="1" customWidth="1"/>
    <col min="10239" max="10239" width="15.42578125" style="1" customWidth="1"/>
    <col min="10240" max="10243" width="20.7109375" style="1" customWidth="1"/>
    <col min="10244" max="10492" width="9.140625" style="1"/>
    <col min="10493" max="10493" width="6" style="1" customWidth="1"/>
    <col min="10494" max="10494" width="76.42578125" style="1" customWidth="1"/>
    <col min="10495" max="10495" width="15.42578125" style="1" customWidth="1"/>
    <col min="10496" max="10499" width="20.7109375" style="1" customWidth="1"/>
    <col min="10500" max="10748" width="9.140625" style="1"/>
    <col min="10749" max="10749" width="6" style="1" customWidth="1"/>
    <col min="10750" max="10750" width="76.42578125" style="1" customWidth="1"/>
    <col min="10751" max="10751" width="15.42578125" style="1" customWidth="1"/>
    <col min="10752" max="10755" width="20.7109375" style="1" customWidth="1"/>
    <col min="10756" max="11004" width="9.140625" style="1"/>
    <col min="11005" max="11005" width="6" style="1" customWidth="1"/>
    <col min="11006" max="11006" width="76.42578125" style="1" customWidth="1"/>
    <col min="11007" max="11007" width="15.42578125" style="1" customWidth="1"/>
    <col min="11008" max="11011" width="20.7109375" style="1" customWidth="1"/>
    <col min="11012" max="11260" width="9.140625" style="1"/>
    <col min="11261" max="11261" width="6" style="1" customWidth="1"/>
    <col min="11262" max="11262" width="76.42578125" style="1" customWidth="1"/>
    <col min="11263" max="11263" width="15.42578125" style="1" customWidth="1"/>
    <col min="11264" max="11267" width="20.7109375" style="1" customWidth="1"/>
    <col min="11268" max="11516" width="9.140625" style="1"/>
    <col min="11517" max="11517" width="6" style="1" customWidth="1"/>
    <col min="11518" max="11518" width="76.42578125" style="1" customWidth="1"/>
    <col min="11519" max="11519" width="15.42578125" style="1" customWidth="1"/>
    <col min="11520" max="11523" width="20.7109375" style="1" customWidth="1"/>
    <col min="11524" max="11772" width="9.140625" style="1"/>
    <col min="11773" max="11773" width="6" style="1" customWidth="1"/>
    <col min="11774" max="11774" width="76.42578125" style="1" customWidth="1"/>
    <col min="11775" max="11775" width="15.42578125" style="1" customWidth="1"/>
    <col min="11776" max="11779" width="20.7109375" style="1" customWidth="1"/>
    <col min="11780" max="12028" width="9.140625" style="1"/>
    <col min="12029" max="12029" width="6" style="1" customWidth="1"/>
    <col min="12030" max="12030" width="76.42578125" style="1" customWidth="1"/>
    <col min="12031" max="12031" width="15.42578125" style="1" customWidth="1"/>
    <col min="12032" max="12035" width="20.7109375" style="1" customWidth="1"/>
    <col min="12036" max="12284" width="9.140625" style="1"/>
    <col min="12285" max="12285" width="6" style="1" customWidth="1"/>
    <col min="12286" max="12286" width="76.42578125" style="1" customWidth="1"/>
    <col min="12287" max="12287" width="15.42578125" style="1" customWidth="1"/>
    <col min="12288" max="12291" width="20.7109375" style="1" customWidth="1"/>
    <col min="12292" max="12540" width="9.140625" style="1"/>
    <col min="12541" max="12541" width="6" style="1" customWidth="1"/>
    <col min="12542" max="12542" width="76.42578125" style="1" customWidth="1"/>
    <col min="12543" max="12543" width="15.42578125" style="1" customWidth="1"/>
    <col min="12544" max="12547" width="20.7109375" style="1" customWidth="1"/>
    <col min="12548" max="12796" width="9.140625" style="1"/>
    <col min="12797" max="12797" width="6" style="1" customWidth="1"/>
    <col min="12798" max="12798" width="76.42578125" style="1" customWidth="1"/>
    <col min="12799" max="12799" width="15.42578125" style="1" customWidth="1"/>
    <col min="12800" max="12803" width="20.7109375" style="1" customWidth="1"/>
    <col min="12804" max="13052" width="9.140625" style="1"/>
    <col min="13053" max="13053" width="6" style="1" customWidth="1"/>
    <col min="13054" max="13054" width="76.42578125" style="1" customWidth="1"/>
    <col min="13055" max="13055" width="15.42578125" style="1" customWidth="1"/>
    <col min="13056" max="13059" width="20.7109375" style="1" customWidth="1"/>
    <col min="13060" max="13308" width="9.140625" style="1"/>
    <col min="13309" max="13309" width="6" style="1" customWidth="1"/>
    <col min="13310" max="13310" width="76.42578125" style="1" customWidth="1"/>
    <col min="13311" max="13311" width="15.42578125" style="1" customWidth="1"/>
    <col min="13312" max="13315" width="20.7109375" style="1" customWidth="1"/>
    <col min="13316" max="13564" width="9.140625" style="1"/>
    <col min="13565" max="13565" width="6" style="1" customWidth="1"/>
    <col min="13566" max="13566" width="76.42578125" style="1" customWidth="1"/>
    <col min="13567" max="13567" width="15.42578125" style="1" customWidth="1"/>
    <col min="13568" max="13571" width="20.7109375" style="1" customWidth="1"/>
    <col min="13572" max="13820" width="9.140625" style="1"/>
    <col min="13821" max="13821" width="6" style="1" customWidth="1"/>
    <col min="13822" max="13822" width="76.42578125" style="1" customWidth="1"/>
    <col min="13823" max="13823" width="15.42578125" style="1" customWidth="1"/>
    <col min="13824" max="13827" width="20.7109375" style="1" customWidth="1"/>
    <col min="13828" max="14076" width="9.140625" style="1"/>
    <col min="14077" max="14077" width="6" style="1" customWidth="1"/>
    <col min="14078" max="14078" width="76.42578125" style="1" customWidth="1"/>
    <col min="14079" max="14079" width="15.42578125" style="1" customWidth="1"/>
    <col min="14080" max="14083" width="20.7109375" style="1" customWidth="1"/>
    <col min="14084" max="14332" width="9.140625" style="1"/>
    <col min="14333" max="14333" width="6" style="1" customWidth="1"/>
    <col min="14334" max="14334" width="76.42578125" style="1" customWidth="1"/>
    <col min="14335" max="14335" width="15.42578125" style="1" customWidth="1"/>
    <col min="14336" max="14339" width="20.7109375" style="1" customWidth="1"/>
    <col min="14340" max="14588" width="9.140625" style="1"/>
    <col min="14589" max="14589" width="6" style="1" customWidth="1"/>
    <col min="14590" max="14590" width="76.42578125" style="1" customWidth="1"/>
    <col min="14591" max="14591" width="15.42578125" style="1" customWidth="1"/>
    <col min="14592" max="14595" width="20.7109375" style="1" customWidth="1"/>
    <col min="14596" max="14844" width="9.140625" style="1"/>
    <col min="14845" max="14845" width="6" style="1" customWidth="1"/>
    <col min="14846" max="14846" width="76.42578125" style="1" customWidth="1"/>
    <col min="14847" max="14847" width="15.42578125" style="1" customWidth="1"/>
    <col min="14848" max="14851" width="20.7109375" style="1" customWidth="1"/>
    <col min="14852" max="15100" width="9.140625" style="1"/>
    <col min="15101" max="15101" width="6" style="1" customWidth="1"/>
    <col min="15102" max="15102" width="76.42578125" style="1" customWidth="1"/>
    <col min="15103" max="15103" width="15.42578125" style="1" customWidth="1"/>
    <col min="15104" max="15107" width="20.7109375" style="1" customWidth="1"/>
    <col min="15108" max="15356" width="9.140625" style="1"/>
    <col min="15357" max="15357" width="6" style="1" customWidth="1"/>
    <col min="15358" max="15358" width="76.42578125" style="1" customWidth="1"/>
    <col min="15359" max="15359" width="15.42578125" style="1" customWidth="1"/>
    <col min="15360" max="15363" width="20.7109375" style="1" customWidth="1"/>
    <col min="15364" max="15612" width="9.140625" style="1"/>
    <col min="15613" max="15613" width="6" style="1" customWidth="1"/>
    <col min="15614" max="15614" width="76.42578125" style="1" customWidth="1"/>
    <col min="15615" max="15615" width="15.42578125" style="1" customWidth="1"/>
    <col min="15616" max="15619" width="20.7109375" style="1" customWidth="1"/>
    <col min="15620" max="15868" width="9.140625" style="1"/>
    <col min="15869" max="15869" width="6" style="1" customWidth="1"/>
    <col min="15870" max="15870" width="76.42578125" style="1" customWidth="1"/>
    <col min="15871" max="15871" width="15.42578125" style="1" customWidth="1"/>
    <col min="15872" max="15875" width="20.7109375" style="1" customWidth="1"/>
    <col min="15876" max="16124" width="9.140625" style="1"/>
    <col min="16125" max="16125" width="6" style="1" customWidth="1"/>
    <col min="16126" max="16126" width="76.42578125" style="1" customWidth="1"/>
    <col min="16127" max="16127" width="15.42578125" style="1" customWidth="1"/>
    <col min="16128" max="16131" width="20.7109375" style="1" customWidth="1"/>
    <col min="16132" max="16384" width="9.140625" style="1"/>
  </cols>
  <sheetData>
    <row r="1" spans="1:5" ht="18.75" customHeight="1">
      <c r="A1" s="18" t="s">
        <v>1</v>
      </c>
      <c r="B1" s="18"/>
      <c r="C1" s="18"/>
      <c r="D1" s="18"/>
      <c r="E1" s="18"/>
    </row>
    <row r="2" spans="1:5" ht="17.25" customHeight="1">
      <c r="A2" s="9"/>
      <c r="B2" s="9"/>
    </row>
    <row r="3" spans="1:5" ht="14.25">
      <c r="A3" s="10"/>
      <c r="B3" s="14" t="s">
        <v>14</v>
      </c>
      <c r="C3" s="14"/>
      <c r="D3" s="14"/>
      <c r="E3" s="14"/>
    </row>
    <row r="4" spans="1:5" ht="17.25" customHeight="1">
      <c r="A4" s="2" t="s">
        <v>0</v>
      </c>
      <c r="B4" s="19" t="s">
        <v>10</v>
      </c>
      <c r="C4" s="19" t="s">
        <v>11</v>
      </c>
      <c r="D4" s="19" t="s">
        <v>12</v>
      </c>
      <c r="E4" s="19" t="s">
        <v>13</v>
      </c>
    </row>
    <row r="5" spans="1:5" ht="21" customHeight="1">
      <c r="A5" s="3" t="s">
        <v>15</v>
      </c>
      <c r="B5" s="15" t="s">
        <v>24</v>
      </c>
      <c r="C5" s="16"/>
      <c r="D5" s="16"/>
      <c r="E5" s="17"/>
    </row>
    <row r="6" spans="1:5" ht="30">
      <c r="A6" s="3" t="s">
        <v>16</v>
      </c>
      <c r="B6" s="4">
        <f>(739762.92+812069.82+228035.91+488630.1)/1000</f>
        <v>2268.4987500000002</v>
      </c>
      <c r="C6" s="5">
        <f>(97087.4+403134.8+11890.57+35998.35)/1000</f>
        <v>548.11112000000003</v>
      </c>
      <c r="D6" s="5">
        <f>(95979.7+442783.15+11931.42+48298.4)/1000</f>
        <v>598.99267000000009</v>
      </c>
      <c r="E6" s="5">
        <f>(57353.78+182760.45+9785.63+31180.53)/1000</f>
        <v>281.08039000000002</v>
      </c>
    </row>
    <row r="7" spans="1:5" ht="30">
      <c r="A7" s="3" t="s">
        <v>17</v>
      </c>
      <c r="B7" s="4">
        <f>B8/B20</f>
        <v>991.76450218666344</v>
      </c>
      <c r="C7" s="4">
        <f>C8/C20</f>
        <v>3819.940933116487</v>
      </c>
      <c r="D7" s="4">
        <f t="shared" ref="D7:E7" si="0">D8/D20</f>
        <v>3008.2963899808942</v>
      </c>
      <c r="E7" s="4">
        <f t="shared" si="0"/>
        <v>3104.0617113743378</v>
      </c>
    </row>
    <row r="8" spans="1:5" ht="23.25" customHeight="1">
      <c r="A8" s="3" t="s">
        <v>18</v>
      </c>
      <c r="B8" s="13">
        <f>B9+B10+B11+B13+B14+B15</f>
        <v>2712.2378899999999</v>
      </c>
      <c r="C8" s="13">
        <f t="shared" ref="C8:E8" si="1">C9+C10+C11+C13+C14+C15</f>
        <v>1127.417367</v>
      </c>
      <c r="D8" s="13">
        <f t="shared" si="1"/>
        <v>1229.72839</v>
      </c>
      <c r="E8" s="13">
        <f t="shared" si="1"/>
        <v>1301.35304</v>
      </c>
    </row>
    <row r="9" spans="1:5" ht="23.25" customHeight="1">
      <c r="A9" s="6" t="s">
        <v>19</v>
      </c>
      <c r="B9" s="13">
        <f>686.77609+137.91721</f>
        <v>824.69329999999991</v>
      </c>
      <c r="C9" s="5">
        <f>(214648+42929.6)/1000</f>
        <v>257.57760000000002</v>
      </c>
      <c r="D9" s="5">
        <f>214.648+42.9296</f>
        <v>257.57760000000002</v>
      </c>
      <c r="E9" s="5">
        <f>214.648+42.9296</f>
        <v>257.57760000000002</v>
      </c>
    </row>
    <row r="10" spans="1:5" ht="23.25" customHeight="1">
      <c r="A10" s="3" t="s">
        <v>9</v>
      </c>
      <c r="B10" s="13"/>
      <c r="C10" s="5"/>
      <c r="D10" s="5"/>
      <c r="E10" s="5"/>
    </row>
    <row r="11" spans="1:5" ht="23.25" customHeight="1">
      <c r="A11" s="3" t="s">
        <v>3</v>
      </c>
      <c r="B11" s="13">
        <f>B12</f>
        <v>1054.05089</v>
      </c>
      <c r="C11" s="13">
        <f t="shared" ref="C11:E11" si="2">C12</f>
        <v>613.86012000000005</v>
      </c>
      <c r="D11" s="13">
        <f t="shared" si="2"/>
        <v>642.08450000000005</v>
      </c>
      <c r="E11" s="13">
        <f t="shared" si="2"/>
        <v>673.20842000000005</v>
      </c>
    </row>
    <row r="12" spans="1:5" ht="23.25" customHeight="1">
      <c r="A12" s="3" t="s">
        <v>2</v>
      </c>
      <c r="B12" s="13">
        <f>467.41161+94.40604+421.24972+70.98352</f>
        <v>1054.05089</v>
      </c>
      <c r="C12" s="5">
        <f>101.28348+20.3434+421.24972+70.98352</f>
        <v>613.86012000000005</v>
      </c>
      <c r="D12" s="5">
        <f>124.73049+25.12077+421.24972+70.98352</f>
        <v>642.08450000000005</v>
      </c>
      <c r="E12" s="5">
        <f>150.67228+30.3029+421.24972+70.98352</f>
        <v>673.20842000000005</v>
      </c>
    </row>
    <row r="13" spans="1:5" ht="23.25" customHeight="1">
      <c r="A13" s="3" t="s">
        <v>4</v>
      </c>
      <c r="B13" s="13"/>
      <c r="C13" s="5"/>
      <c r="D13" s="5"/>
      <c r="E13" s="5"/>
    </row>
    <row r="14" spans="1:5" ht="23.25" customHeight="1">
      <c r="A14" s="3" t="s">
        <v>5</v>
      </c>
      <c r="B14" s="13"/>
      <c r="C14" s="5"/>
      <c r="D14" s="5"/>
      <c r="E14" s="5"/>
    </row>
    <row r="15" spans="1:5" ht="60">
      <c r="A15" s="3" t="s">
        <v>20</v>
      </c>
      <c r="B15" s="13">
        <f>225.35821+124.67434+14.0099+2.2105+275.2+54.7812+17.1984+0.92+71.94115+47.2</f>
        <v>833.4937000000001</v>
      </c>
      <c r="C15" s="5">
        <f>63.178977+25.08925+0.5664+1+63.072+9.17144+17.1984+0.92+71.94115+3.84203</f>
        <v>255.97964699999997</v>
      </c>
      <c r="D15" s="5">
        <f>114.28576+39.92243+0.38326+7.76333+65.67+8.13993+17.1984+0.92+71.94115+3.84203</f>
        <v>330.06628999999998</v>
      </c>
      <c r="E15" s="5">
        <f>159.35627+55.53+61.77917+17.1984+0.92+71.94115+3.84203</f>
        <v>370.56702000000001</v>
      </c>
    </row>
    <row r="16" spans="1:5" ht="30">
      <c r="A16" s="3" t="s">
        <v>6</v>
      </c>
      <c r="B16" s="4"/>
      <c r="C16" s="5"/>
      <c r="D16" s="5"/>
      <c r="E16" s="5"/>
    </row>
    <row r="17" spans="1:5" ht="45">
      <c r="A17" s="3" t="s">
        <v>21</v>
      </c>
      <c r="B17" s="4"/>
      <c r="C17" s="5"/>
      <c r="D17" s="5"/>
      <c r="E17" s="5"/>
    </row>
    <row r="18" spans="1:5" ht="30">
      <c r="A18" s="3" t="s">
        <v>7</v>
      </c>
      <c r="B18" s="4"/>
      <c r="C18" s="5"/>
      <c r="D18" s="5"/>
      <c r="E18" s="5"/>
    </row>
    <row r="19" spans="1:5" ht="75">
      <c r="A19" s="3" t="s">
        <v>22</v>
      </c>
      <c r="B19" s="4"/>
      <c r="C19" s="5"/>
      <c r="D19" s="5"/>
      <c r="E19" s="5"/>
    </row>
    <row r="20" spans="1:5" ht="20.25" customHeight="1">
      <c r="A20" s="3" t="s">
        <v>8</v>
      </c>
      <c r="B20" s="12">
        <f>(1797+937.76)/1000</f>
        <v>2.7347600000000001</v>
      </c>
      <c r="C20" s="11">
        <f>(268.05+27.09)/1000</f>
        <v>0.29514000000000001</v>
      </c>
      <c r="D20" s="11">
        <f>(374.379+34.4)/1000</f>
        <v>0.408779</v>
      </c>
      <c r="E20" s="11">
        <f>(386.542+32.7)/1000</f>
        <v>0.41924199999999995</v>
      </c>
    </row>
    <row r="21" spans="1:5" ht="20.25" customHeight="1">
      <c r="A21" s="3" t="s">
        <v>23</v>
      </c>
      <c r="B21" s="4">
        <v>2</v>
      </c>
      <c r="C21" s="5">
        <v>1</v>
      </c>
      <c r="D21" s="5">
        <v>1</v>
      </c>
      <c r="E21" s="5">
        <v>1</v>
      </c>
    </row>
    <row r="22" spans="1:5" ht="15">
      <c r="A22" s="7"/>
      <c r="B22" s="8"/>
      <c r="C22" s="8"/>
      <c r="D22" s="8"/>
      <c r="E22" s="8"/>
    </row>
  </sheetData>
  <mergeCells count="3">
    <mergeCell ref="B3:E3"/>
    <mergeCell ref="B5:E5"/>
    <mergeCell ref="A1:E1"/>
  </mergeCells>
  <printOptions horizontalCentered="1"/>
  <pageMargins left="0.78740157480314965" right="0.19685039370078741" top="0.19685039370078741" bottom="0.19685039370078741" header="0.19685039370078741" footer="0.19685039370078741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ф.3 фин показ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Полковникова Кристина Николаевна</cp:lastModifiedBy>
  <cp:lastPrinted>2018-04-17T23:58:00Z</cp:lastPrinted>
  <dcterms:created xsi:type="dcterms:W3CDTF">1996-10-08T23:32:33Z</dcterms:created>
  <dcterms:modified xsi:type="dcterms:W3CDTF">2018-04-18T00:30:27Z</dcterms:modified>
</cp:coreProperties>
</file>