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30" windowWidth="27105" windowHeight="8745" tabRatio="601" activeTab="6"/>
  </bookViews>
  <sheets>
    <sheet name="ХВС" sheetId="4" r:id="rId1"/>
    <sheet name="ГВС" sheetId="14" r:id="rId2"/>
    <sheet name="ВО" sheetId="13" r:id="rId3"/>
    <sheet name="ЭЭ" sheetId="19" r:id="rId4"/>
    <sheet name="ТЭ " sheetId="16" r:id="rId5"/>
    <sheet name="ТПТ" sheetId="18" r:id="rId6"/>
    <sheet name="ТКО" sheetId="20" r:id="rId7"/>
  </sheets>
  <externalReferences>
    <externalReference r:id="rId8"/>
    <externalReference r:id="rId9"/>
    <externalReference r:id="rId10"/>
  </externalReferences>
  <definedNames>
    <definedName name="List_open">[1]TEHSHEET!$V$2:$V$4</definedName>
    <definedName name="list_url">[2]TEHSHEET!$W$2:$W$3</definedName>
    <definedName name="vdet_gvs_list_with_no">[1]TEHSHEET!$J$2:$J$4</definedName>
    <definedName name="vdet_vo_list_with_no">[1]TEHSHEET!$H$2:$H$6</definedName>
    <definedName name="vdet_vs_list_with_no">[1]TEHSHEET!$M$2:$M$5</definedName>
    <definedName name="_xlnm.Print_Titles" localSheetId="2">ВО!$7:$9</definedName>
    <definedName name="_xlnm.Print_Titles" localSheetId="0">ХВС!$7:$10</definedName>
    <definedName name="_xlnm.Print_Area" localSheetId="1">ГВС!$A$1:$H$49</definedName>
    <definedName name="_xlnm.Print_Area" localSheetId="6">ТКО!$A$1:$E$60</definedName>
    <definedName name="_xlnm.Print_Area" localSheetId="4">'ТЭ '!$A$1:$H$61</definedName>
    <definedName name="_xlnm.Print_Area" localSheetId="0">ХВС!$A$1:$H$117</definedName>
  </definedNames>
  <calcPr calcId="145621"/>
</workbook>
</file>

<file path=xl/calcChain.xml><?xml version="1.0" encoding="utf-8"?>
<calcChain xmlns="http://schemas.openxmlformats.org/spreadsheetml/2006/main">
  <c r="D14" i="4" l="1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D13" i="4"/>
  <c r="C13" i="4"/>
  <c r="D14" i="14"/>
  <c r="D15" i="14"/>
  <c r="D17" i="14"/>
  <c r="D19" i="14"/>
  <c r="D20" i="14"/>
  <c r="D21" i="14"/>
  <c r="D22" i="14"/>
  <c r="D24" i="14"/>
  <c r="D25" i="14"/>
  <c r="D26" i="14"/>
  <c r="D27" i="14"/>
  <c r="D29" i="14"/>
  <c r="D30" i="14"/>
  <c r="D31" i="14"/>
  <c r="D32" i="14"/>
  <c r="D33" i="14"/>
  <c r="D34" i="14"/>
  <c r="D36" i="14"/>
  <c r="D38" i="14"/>
  <c r="D39" i="14"/>
  <c r="D41" i="14"/>
  <c r="D42" i="14"/>
  <c r="D43" i="14"/>
  <c r="D44" i="14"/>
  <c r="D46" i="14"/>
  <c r="D47" i="14"/>
  <c r="D48" i="14"/>
  <c r="D49" i="14"/>
  <c r="C14" i="14"/>
  <c r="C15" i="14"/>
  <c r="C17" i="14"/>
  <c r="C19" i="14"/>
  <c r="C20" i="14"/>
  <c r="C21" i="14"/>
  <c r="C22" i="14"/>
  <c r="C24" i="14"/>
  <c r="C25" i="14"/>
  <c r="C26" i="14"/>
  <c r="C27" i="14"/>
  <c r="C29" i="14"/>
  <c r="C30" i="14"/>
  <c r="C31" i="14"/>
  <c r="C32" i="14"/>
  <c r="C33" i="14"/>
  <c r="C34" i="14"/>
  <c r="C36" i="14"/>
  <c r="C38" i="14"/>
  <c r="C39" i="14"/>
  <c r="C41" i="14"/>
  <c r="C42" i="14"/>
  <c r="C43" i="14"/>
  <c r="C44" i="14"/>
  <c r="C46" i="14"/>
  <c r="C47" i="14"/>
  <c r="C48" i="14"/>
  <c r="C49" i="14"/>
  <c r="D12" i="14"/>
  <c r="C12" i="14"/>
  <c r="C13" i="13" l="1"/>
  <c r="D13" i="13"/>
  <c r="C15" i="13"/>
  <c r="D15" i="13"/>
  <c r="C19" i="13"/>
  <c r="D19" i="13"/>
  <c r="C22" i="13"/>
  <c r="D22" i="13"/>
  <c r="C24" i="13"/>
  <c r="D24" i="13"/>
  <c r="C30" i="13"/>
  <c r="D30" i="13"/>
  <c r="C39" i="13"/>
  <c r="D39" i="13"/>
  <c r="C42" i="13"/>
  <c r="D42" i="13"/>
  <c r="C62" i="13"/>
  <c r="D62" i="13"/>
  <c r="C65" i="13"/>
  <c r="D65" i="13"/>
  <c r="C69" i="13"/>
  <c r="D69" i="13"/>
  <c r="C82" i="13"/>
  <c r="D82" i="13"/>
  <c r="G15" i="13"/>
  <c r="G19" i="13"/>
  <c r="G22" i="13"/>
  <c r="G24" i="13"/>
  <c r="G30" i="13"/>
  <c r="G39" i="13"/>
  <c r="G42" i="13"/>
  <c r="G62" i="13"/>
  <c r="G65" i="13"/>
  <c r="G69" i="13"/>
  <c r="G82" i="13"/>
  <c r="F15" i="13"/>
  <c r="F19" i="13"/>
  <c r="F22" i="13"/>
  <c r="F24" i="13"/>
  <c r="F30" i="13"/>
  <c r="F39" i="13"/>
  <c r="F42" i="13"/>
  <c r="F62" i="13"/>
  <c r="F65" i="13"/>
  <c r="F69" i="13"/>
  <c r="F82" i="13"/>
  <c r="G13" i="13"/>
  <c r="F13" i="13"/>
  <c r="D13" i="16"/>
  <c r="D15" i="16"/>
  <c r="D16" i="16"/>
  <c r="D18" i="16"/>
  <c r="D19" i="16"/>
  <c r="D20" i="16"/>
  <c r="D21" i="16"/>
  <c r="D24" i="16"/>
  <c r="D25" i="16"/>
  <c r="D26" i="16"/>
  <c r="D27" i="16"/>
  <c r="D29" i="16"/>
  <c r="D30" i="16"/>
  <c r="D31" i="16"/>
  <c r="D32" i="16"/>
  <c r="D33" i="16"/>
  <c r="D34" i="16"/>
  <c r="D36" i="16"/>
  <c r="D37" i="16"/>
  <c r="D39" i="16"/>
  <c r="D41" i="16"/>
  <c r="D42" i="16"/>
  <c r="D43" i="16"/>
  <c r="D45" i="16"/>
  <c r="D46" i="16"/>
  <c r="D47" i="16"/>
  <c r="D48" i="16"/>
  <c r="D49" i="16"/>
  <c r="D52" i="16"/>
  <c r="D53" i="16"/>
  <c r="D54" i="16"/>
  <c r="D55" i="16"/>
  <c r="D57" i="16"/>
  <c r="D58" i="16"/>
  <c r="D59" i="16"/>
  <c r="D60" i="16"/>
  <c r="D61" i="16"/>
  <c r="C13" i="16"/>
  <c r="C15" i="16"/>
  <c r="C16" i="16"/>
  <c r="C18" i="16"/>
  <c r="C19" i="16"/>
  <c r="C20" i="16"/>
  <c r="C21" i="16"/>
  <c r="C24" i="16"/>
  <c r="C25" i="16"/>
  <c r="C26" i="16"/>
  <c r="C27" i="16"/>
  <c r="C29" i="16"/>
  <c r="C30" i="16"/>
  <c r="C31" i="16"/>
  <c r="C32" i="16"/>
  <c r="C33" i="16"/>
  <c r="C34" i="16"/>
  <c r="C36" i="16"/>
  <c r="C37" i="16"/>
  <c r="C39" i="16"/>
  <c r="C41" i="16"/>
  <c r="C42" i="16"/>
  <c r="C43" i="16"/>
  <c r="C45" i="16"/>
  <c r="C46" i="16"/>
  <c r="C47" i="16"/>
  <c r="C48" i="16"/>
  <c r="C49" i="16"/>
  <c r="C52" i="16"/>
  <c r="C53" i="16"/>
  <c r="C54" i="16"/>
  <c r="C55" i="16"/>
  <c r="C57" i="16"/>
  <c r="C58" i="16"/>
  <c r="C59" i="16"/>
  <c r="C60" i="16"/>
  <c r="C61" i="16"/>
  <c r="D12" i="16"/>
  <c r="C12" i="16"/>
  <c r="G13" i="16"/>
  <c r="G15" i="16"/>
  <c r="G16" i="16"/>
  <c r="G18" i="16"/>
  <c r="G19" i="16"/>
  <c r="G20" i="16"/>
  <c r="G21" i="16"/>
  <c r="G24" i="16"/>
  <c r="G25" i="16"/>
  <c r="G26" i="16"/>
  <c r="G27" i="16"/>
  <c r="G29" i="16"/>
  <c r="G30" i="16"/>
  <c r="G31" i="16"/>
  <c r="G32" i="16"/>
  <c r="G33" i="16"/>
  <c r="G34" i="16"/>
  <c r="G36" i="16"/>
  <c r="G37" i="16"/>
  <c r="G39" i="16"/>
  <c r="G41" i="16"/>
  <c r="G42" i="16"/>
  <c r="G43" i="16"/>
  <c r="G45" i="16"/>
  <c r="G46" i="16"/>
  <c r="G47" i="16"/>
  <c r="G48" i="16"/>
  <c r="G49" i="16"/>
  <c r="G52" i="16"/>
  <c r="G53" i="16"/>
  <c r="G54" i="16"/>
  <c r="G55" i="16"/>
  <c r="G57" i="16"/>
  <c r="G58" i="16"/>
  <c r="G59" i="16"/>
  <c r="G60" i="16"/>
  <c r="G61" i="16"/>
  <c r="F13" i="16"/>
  <c r="F15" i="16"/>
  <c r="F16" i="16"/>
  <c r="F18" i="16"/>
  <c r="F19" i="16"/>
  <c r="F20" i="16"/>
  <c r="F21" i="16"/>
  <c r="F24" i="16"/>
  <c r="F25" i="16"/>
  <c r="F26" i="16"/>
  <c r="F27" i="16"/>
  <c r="F29" i="16"/>
  <c r="F30" i="16"/>
  <c r="F31" i="16"/>
  <c r="F32" i="16"/>
  <c r="F33" i="16"/>
  <c r="F34" i="16"/>
  <c r="F36" i="16"/>
  <c r="F37" i="16"/>
  <c r="F39" i="16"/>
  <c r="F41" i="16"/>
  <c r="F42" i="16"/>
  <c r="F43" i="16"/>
  <c r="F45" i="16"/>
  <c r="F46" i="16"/>
  <c r="F47" i="16"/>
  <c r="F48" i="16"/>
  <c r="F49" i="16"/>
  <c r="F52" i="16"/>
  <c r="F53" i="16"/>
  <c r="F54" i="16"/>
  <c r="F55" i="16"/>
  <c r="F57" i="16"/>
  <c r="F58" i="16"/>
  <c r="F59" i="16"/>
  <c r="F60" i="16"/>
  <c r="F61" i="16"/>
  <c r="G12" i="16"/>
  <c r="F12" i="16"/>
  <c r="G9" i="18"/>
  <c r="F9" i="18"/>
  <c r="G8" i="18"/>
  <c r="F8" i="18"/>
  <c r="F14" i="14" l="1"/>
  <c r="G14" i="14"/>
  <c r="F17" i="14"/>
  <c r="G17" i="14"/>
  <c r="F19" i="14"/>
  <c r="G19" i="14"/>
  <c r="F20" i="14"/>
  <c r="G20" i="14"/>
  <c r="F21" i="14"/>
  <c r="G21" i="14"/>
  <c r="F22" i="14"/>
  <c r="G22" i="14"/>
  <c r="F25" i="14"/>
  <c r="G25" i="14"/>
  <c r="F26" i="14"/>
  <c r="G26" i="14"/>
  <c r="F27" i="14"/>
  <c r="G27" i="14"/>
  <c r="F29" i="14"/>
  <c r="G29" i="14"/>
  <c r="F31" i="14"/>
  <c r="G31" i="14"/>
  <c r="F32" i="14"/>
  <c r="G32" i="14"/>
  <c r="F33" i="14"/>
  <c r="G33" i="14"/>
  <c r="F34" i="14"/>
  <c r="G34" i="14"/>
  <c r="F36" i="14"/>
  <c r="G36" i="14"/>
  <c r="F38" i="14"/>
  <c r="G38" i="14"/>
  <c r="F39" i="14"/>
  <c r="G39" i="14"/>
  <c r="F41" i="14"/>
  <c r="G41" i="14"/>
  <c r="F42" i="14"/>
  <c r="G42" i="14"/>
  <c r="F43" i="14"/>
  <c r="G43" i="14"/>
  <c r="F44" i="14"/>
  <c r="G44" i="14"/>
  <c r="F46" i="14"/>
  <c r="G46" i="14"/>
  <c r="F47" i="14"/>
  <c r="G47" i="14"/>
  <c r="F48" i="14"/>
  <c r="G48" i="14"/>
  <c r="F49" i="14"/>
  <c r="G49" i="14"/>
  <c r="G12" i="14"/>
  <c r="F12" i="1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G13" i="4"/>
  <c r="F13" i="4"/>
  <c r="G11" i="20" l="1"/>
  <c r="F11" i="20"/>
  <c r="G60" i="20" l="1"/>
  <c r="F60" i="20"/>
  <c r="G59" i="20"/>
  <c r="F59" i="20"/>
  <c r="G58" i="20"/>
  <c r="F58" i="20"/>
  <c r="G57" i="20"/>
  <c r="F57" i="20"/>
  <c r="G56" i="20"/>
  <c r="F56" i="20"/>
  <c r="G55" i="20"/>
  <c r="F55" i="20"/>
  <c r="F53" i="20" l="1"/>
  <c r="F52" i="20"/>
  <c r="F51" i="20"/>
  <c r="F50" i="20"/>
  <c r="G39" i="20" l="1"/>
  <c r="F39" i="20"/>
  <c r="G37" i="20"/>
  <c r="F37" i="20"/>
  <c r="G36" i="20"/>
  <c r="F36" i="20"/>
  <c r="G35" i="20"/>
  <c r="F35" i="20"/>
  <c r="G34" i="20"/>
  <c r="F34" i="20"/>
  <c r="G38" i="20" l="1"/>
  <c r="F38" i="20"/>
  <c r="F41" i="20"/>
  <c r="F40" i="20"/>
  <c r="G41" i="20"/>
  <c r="G40" i="20"/>
  <c r="G32" i="20"/>
  <c r="F32" i="20"/>
  <c r="G27" i="20"/>
  <c r="G28" i="20"/>
  <c r="G29" i="20"/>
  <c r="G30" i="20"/>
  <c r="G31" i="20"/>
  <c r="F31" i="20"/>
  <c r="F30" i="20"/>
  <c r="F29" i="20"/>
  <c r="F28" i="20"/>
  <c r="F27" i="20"/>
  <c r="F25" i="20" l="1"/>
  <c r="F24" i="20"/>
  <c r="F23" i="20"/>
  <c r="F22" i="20"/>
  <c r="G18" i="20" l="1"/>
  <c r="G19" i="20"/>
  <c r="G20" i="20"/>
  <c r="G21" i="20"/>
  <c r="F21" i="20"/>
  <c r="F20" i="20"/>
  <c r="F19" i="20"/>
  <c r="F18" i="20"/>
  <c r="G16" i="20"/>
  <c r="F16" i="20"/>
  <c r="G17" i="20" l="1"/>
  <c r="G14" i="20"/>
  <c r="F17" i="20"/>
  <c r="F14" i="20"/>
  <c r="G13" i="20"/>
  <c r="F13" i="20"/>
  <c r="G43" i="20" l="1"/>
  <c r="F43" i="20"/>
  <c r="G30" i="14" l="1"/>
  <c r="F30" i="14"/>
  <c r="G24" i="14" l="1"/>
  <c r="F24" i="14"/>
  <c r="C9" i="19" l="1"/>
  <c r="D9" i="19" s="1"/>
  <c r="E9" i="19" s="1"/>
  <c r="C10" i="4"/>
  <c r="D10" i="4" s="1"/>
  <c r="E10" i="4" s="1"/>
  <c r="J57" i="4" l="1"/>
  <c r="I13" i="16" l="1"/>
  <c r="J13" i="16"/>
  <c r="I15" i="16"/>
  <c r="J15" i="16"/>
  <c r="I16" i="16"/>
  <c r="J16" i="16"/>
  <c r="I18" i="16"/>
  <c r="J18" i="16"/>
  <c r="I19" i="16"/>
  <c r="J19" i="16"/>
  <c r="I20" i="16"/>
  <c r="J20" i="16"/>
  <c r="I21" i="16"/>
  <c r="J21" i="16"/>
  <c r="I24" i="16"/>
  <c r="J24" i="16"/>
  <c r="I25" i="16"/>
  <c r="J25" i="16"/>
  <c r="I26" i="16"/>
  <c r="J26" i="16"/>
  <c r="I27" i="16"/>
  <c r="J27" i="16"/>
  <c r="I29" i="16"/>
  <c r="J29" i="16"/>
  <c r="I30" i="16"/>
  <c r="J30" i="16"/>
  <c r="I31" i="16"/>
  <c r="J31" i="16"/>
  <c r="I32" i="16"/>
  <c r="J32" i="16"/>
  <c r="I33" i="16"/>
  <c r="J33" i="16"/>
  <c r="I34" i="16"/>
  <c r="J34" i="16"/>
  <c r="I36" i="16"/>
  <c r="J36" i="16"/>
  <c r="I37" i="16"/>
  <c r="J37" i="16"/>
  <c r="I39" i="16"/>
  <c r="J39" i="16"/>
  <c r="I41" i="16"/>
  <c r="J41" i="16"/>
  <c r="I42" i="16"/>
  <c r="J42" i="16"/>
  <c r="I43" i="16"/>
  <c r="J43" i="16"/>
  <c r="I45" i="16"/>
  <c r="J45" i="16"/>
  <c r="I46" i="16"/>
  <c r="J46" i="16"/>
  <c r="I47" i="16"/>
  <c r="J47" i="16"/>
  <c r="I48" i="16"/>
  <c r="J48" i="16"/>
  <c r="I49" i="16"/>
  <c r="J49" i="16"/>
  <c r="I52" i="16"/>
  <c r="J52" i="16"/>
  <c r="I53" i="16"/>
  <c r="J53" i="16"/>
  <c r="I54" i="16"/>
  <c r="J54" i="16"/>
  <c r="I55" i="16"/>
  <c r="J55" i="16"/>
  <c r="I57" i="16"/>
  <c r="J57" i="16"/>
  <c r="I59" i="16"/>
  <c r="J59" i="16"/>
  <c r="I60" i="16"/>
  <c r="J60" i="16"/>
  <c r="I58" i="16"/>
  <c r="J58" i="16"/>
  <c r="I61" i="16"/>
  <c r="J61" i="16"/>
  <c r="J12" i="16"/>
  <c r="I12" i="16"/>
  <c r="I14" i="14"/>
  <c r="J14" i="14"/>
  <c r="I19" i="14"/>
  <c r="J19" i="14"/>
  <c r="I17" i="14"/>
  <c r="J17" i="14"/>
  <c r="I20" i="14"/>
  <c r="J20" i="14"/>
  <c r="I21" i="14"/>
  <c r="J21" i="14"/>
  <c r="I22" i="14"/>
  <c r="J22" i="14"/>
  <c r="I24" i="14"/>
  <c r="J24" i="14"/>
  <c r="I25" i="14"/>
  <c r="J25" i="14"/>
  <c r="I26" i="14"/>
  <c r="J26" i="14"/>
  <c r="I27" i="14"/>
  <c r="J27" i="14"/>
  <c r="I29" i="14"/>
  <c r="J29" i="14"/>
  <c r="I31" i="14"/>
  <c r="J31" i="14"/>
  <c r="I32" i="14"/>
  <c r="J32" i="14"/>
  <c r="I33" i="14"/>
  <c r="J33" i="14"/>
  <c r="I34" i="14"/>
  <c r="J34" i="14"/>
  <c r="I36" i="14"/>
  <c r="J36" i="14"/>
  <c r="I37" i="14"/>
  <c r="J37" i="14"/>
  <c r="I38" i="14"/>
  <c r="J38" i="14"/>
  <c r="I39" i="14"/>
  <c r="J39" i="14"/>
  <c r="I41" i="14"/>
  <c r="J41" i="14"/>
  <c r="I42" i="14"/>
  <c r="J42" i="14"/>
  <c r="I43" i="14"/>
  <c r="J43" i="14"/>
  <c r="I44" i="14"/>
  <c r="J44" i="14"/>
  <c r="I46" i="14"/>
  <c r="J46" i="14"/>
  <c r="I48" i="14"/>
  <c r="J48" i="14"/>
  <c r="I49" i="14"/>
  <c r="J49" i="14"/>
  <c r="I47" i="14"/>
  <c r="J47" i="14"/>
  <c r="J12" i="14"/>
  <c r="I12" i="14"/>
  <c r="J117" i="4"/>
  <c r="I117" i="4"/>
  <c r="J115" i="4"/>
  <c r="I115" i="4"/>
  <c r="J113" i="4"/>
  <c r="I113" i="4"/>
  <c r="J112" i="4"/>
  <c r="I112" i="4"/>
  <c r="J110" i="4"/>
  <c r="I110" i="4"/>
  <c r="J108" i="4"/>
  <c r="I108" i="4"/>
  <c r="J106" i="4"/>
  <c r="I106" i="4"/>
  <c r="J103" i="4"/>
  <c r="I103" i="4"/>
  <c r="J101" i="4"/>
  <c r="I101" i="4"/>
  <c r="J99" i="4"/>
  <c r="I99" i="4"/>
  <c r="J97" i="4"/>
  <c r="I97" i="4"/>
  <c r="J94" i="4"/>
  <c r="I94" i="4"/>
  <c r="J92" i="4"/>
  <c r="I92" i="4"/>
  <c r="J90" i="4"/>
  <c r="I90" i="4"/>
  <c r="J89" i="4"/>
  <c r="I89" i="4"/>
  <c r="J87" i="4"/>
  <c r="I87" i="4"/>
  <c r="J85" i="4"/>
  <c r="I85" i="4"/>
  <c r="J83" i="4"/>
  <c r="I83" i="4"/>
  <c r="J80" i="4"/>
  <c r="I80" i="4"/>
  <c r="J79" i="4"/>
  <c r="I79" i="4"/>
  <c r="J74" i="4"/>
  <c r="I74" i="4"/>
  <c r="J72" i="4"/>
  <c r="I72" i="4"/>
  <c r="J70" i="4"/>
  <c r="I70" i="4"/>
  <c r="J69" i="4"/>
  <c r="I69" i="4"/>
  <c r="J67" i="4"/>
  <c r="I67" i="4"/>
  <c r="J65" i="4"/>
  <c r="I65" i="4"/>
  <c r="J63" i="4"/>
  <c r="I63" i="4"/>
  <c r="J60" i="4"/>
  <c r="I60" i="4"/>
  <c r="J58" i="4"/>
  <c r="I58" i="4"/>
  <c r="I57" i="4"/>
  <c r="J55" i="4"/>
  <c r="I55" i="4"/>
  <c r="J54" i="4"/>
  <c r="I54" i="4"/>
  <c r="J52" i="4"/>
  <c r="I52" i="4"/>
  <c r="J50" i="4"/>
  <c r="I50" i="4"/>
  <c r="J48" i="4"/>
  <c r="I48" i="4"/>
  <c r="J47" i="4"/>
  <c r="I47" i="4"/>
  <c r="J44" i="4"/>
  <c r="I44" i="4"/>
  <c r="J42" i="4"/>
  <c r="I42" i="4"/>
  <c r="J40" i="4"/>
  <c r="I40" i="4"/>
  <c r="J38" i="4"/>
  <c r="I38" i="4"/>
  <c r="J36" i="4"/>
  <c r="I36" i="4"/>
  <c r="J34" i="4"/>
  <c r="I34" i="4"/>
  <c r="J32" i="4"/>
  <c r="I32" i="4"/>
  <c r="J30" i="4"/>
  <c r="I30" i="4"/>
  <c r="J28" i="4"/>
  <c r="I28" i="4"/>
  <c r="J26" i="4"/>
  <c r="I26" i="4"/>
  <c r="J24" i="4"/>
  <c r="I24" i="4"/>
  <c r="J23" i="4"/>
  <c r="I23" i="4"/>
  <c r="J22" i="4"/>
  <c r="I22" i="4"/>
  <c r="J21" i="4"/>
  <c r="I21" i="4"/>
  <c r="J19" i="4"/>
  <c r="I19" i="4"/>
  <c r="J18" i="4"/>
  <c r="I18" i="4"/>
  <c r="J15" i="4"/>
  <c r="I15" i="4"/>
  <c r="J13" i="4"/>
  <c r="I13" i="4"/>
  <c r="F10" i="13"/>
  <c r="G10" i="13" s="1"/>
  <c r="H10" i="13" s="1"/>
  <c r="B10" i="20"/>
  <c r="C10" i="20" s="1"/>
  <c r="D10" i="20" s="1"/>
  <c r="E10" i="20" s="1"/>
  <c r="F10" i="20" s="1"/>
  <c r="G10" i="20" s="1"/>
  <c r="H10" i="20" s="1"/>
  <c r="B10" i="16"/>
  <c r="B10" i="13"/>
  <c r="C10" i="13" s="1"/>
  <c r="D10" i="13" s="1"/>
  <c r="E10" i="13" s="1"/>
  <c r="B10" i="14"/>
  <c r="C10" i="14" s="1"/>
  <c r="D10" i="14" s="1"/>
  <c r="E10" i="14" s="1"/>
  <c r="F10" i="14" s="1"/>
  <c r="G10" i="14" s="1"/>
  <c r="H10" i="14" s="1"/>
  <c r="B10" i="4"/>
  <c r="F10" i="4" s="1"/>
  <c r="G10" i="4" s="1"/>
  <c r="H10" i="4" s="1"/>
  <c r="B9" i="19"/>
  <c r="F9" i="19" s="1"/>
  <c r="G9" i="19" s="1"/>
  <c r="H9" i="19" s="1"/>
</calcChain>
</file>

<file path=xl/sharedStrings.xml><?xml version="1.0" encoding="utf-8"?>
<sst xmlns="http://schemas.openxmlformats.org/spreadsheetml/2006/main" count="685" uniqueCount="179">
  <si>
    <t>№ п/п</t>
  </si>
  <si>
    <t>г. Анадырь</t>
  </si>
  <si>
    <t>с. Канчалан</t>
  </si>
  <si>
    <t>с. Краснено</t>
  </si>
  <si>
    <t>с. Снежное</t>
  </si>
  <si>
    <t>с. Усть Белая</t>
  </si>
  <si>
    <t>с. Марково</t>
  </si>
  <si>
    <t>с. Ваеги</t>
  </si>
  <si>
    <t>с. Чуванское</t>
  </si>
  <si>
    <t>с. Ламутское</t>
  </si>
  <si>
    <t>п. Беринговский</t>
  </si>
  <si>
    <t>с. Алькатваам</t>
  </si>
  <si>
    <t>с. Мейныпильгино</t>
  </si>
  <si>
    <t>с. Хатырка</t>
  </si>
  <si>
    <t>п. Эгвекинот</t>
  </si>
  <si>
    <t>с. Амгуэма</t>
  </si>
  <si>
    <t>с. Ванкарем</t>
  </si>
  <si>
    <t>с. Конергино</t>
  </si>
  <si>
    <t>с. Уэлькаль</t>
  </si>
  <si>
    <t>п. Провидения</t>
  </si>
  <si>
    <t>с. Новое Чаплино</t>
  </si>
  <si>
    <t>с. Нунлигран</t>
  </si>
  <si>
    <t>с. Сиреники</t>
  </si>
  <si>
    <t>с. Энмелен</t>
  </si>
  <si>
    <t>с. Янракыннот</t>
  </si>
  <si>
    <t>г. Певек</t>
  </si>
  <si>
    <t>с. Айон</t>
  </si>
  <si>
    <t>с.Рыткучи</t>
  </si>
  <si>
    <t>с. Лаврентия</t>
  </si>
  <si>
    <t>с. Лорино</t>
  </si>
  <si>
    <t>с. Уэлен</t>
  </si>
  <si>
    <t>с. Нешкан</t>
  </si>
  <si>
    <t>с. Энурмино</t>
  </si>
  <si>
    <t>с. Инчоун</t>
  </si>
  <si>
    <t>с. Биллингс</t>
  </si>
  <si>
    <t>г. Билибино</t>
  </si>
  <si>
    <t>с. Кепервеем</t>
  </si>
  <si>
    <t>с. Анюйск</t>
  </si>
  <si>
    <t>с. Илирней</t>
  </si>
  <si>
    <t>с. Омолон</t>
  </si>
  <si>
    <t>п. Угольные Копи</t>
  </si>
  <si>
    <t xml:space="preserve">с. Островное </t>
  </si>
  <si>
    <t>Наименование муниципального образования</t>
  </si>
  <si>
    <t>с. Тавайваам</t>
  </si>
  <si>
    <t>с НДС</t>
  </si>
  <si>
    <t>с. Рыркайпий</t>
  </si>
  <si>
    <t>п. Мыс Шмидта</t>
  </si>
  <si>
    <t>Анадырский МР</t>
  </si>
  <si>
    <t>Билибинский МР</t>
  </si>
  <si>
    <t>Чукотский МР</t>
  </si>
  <si>
    <t xml:space="preserve"> - централизованное</t>
  </si>
  <si>
    <t xml:space="preserve"> - нецентрализованное</t>
  </si>
  <si>
    <t>с 01.07. по 31.12.</t>
  </si>
  <si>
    <t>с 01.01. по 30.06</t>
  </si>
  <si>
    <t xml:space="preserve">на электрическую энергию по муниципальным образованиям </t>
  </si>
  <si>
    <t xml:space="preserve">на тепловую энергию по муниципальным образованиям </t>
  </si>
  <si>
    <t>с. Усть-Белая</t>
  </si>
  <si>
    <t xml:space="preserve">Тарифы для населения 
</t>
  </si>
  <si>
    <t xml:space="preserve">в сфере холодного водоснабжения по муниципальным образованиям </t>
  </si>
  <si>
    <t>Тарифы для населения, руб./куб.м</t>
  </si>
  <si>
    <t xml:space="preserve"> - питьевая вода (питьевое водоснабжение)</t>
  </si>
  <si>
    <t xml:space="preserve"> - подвоз воды</t>
  </si>
  <si>
    <t xml:space="preserve">в сфере горячего водоснабжения по муниципальным образованиям </t>
  </si>
  <si>
    <t>Нормативно-правовой акт</t>
  </si>
  <si>
    <t xml:space="preserve">в сфере водоотведения по муниципальным образованиям </t>
  </si>
  <si>
    <t>Наименование</t>
  </si>
  <si>
    <t>1.</t>
  </si>
  <si>
    <t>Уголь</t>
  </si>
  <si>
    <t>2.</t>
  </si>
  <si>
    <t>Дрова</t>
  </si>
  <si>
    <t xml:space="preserve">Розничные цены для населения на твердое печное топливо </t>
  </si>
  <si>
    <t>Розничные цены для населения,  дрова - руб/куб.м, уголь - руб./тн</t>
  </si>
  <si>
    <t>Тарифы для населения, руб./Гкал</t>
  </si>
  <si>
    <t>Тарифы для населения, руб./кВтч</t>
  </si>
  <si>
    <t>с.Энмелен</t>
  </si>
  <si>
    <t>городской округ Анадырь</t>
  </si>
  <si>
    <t>городской округ Эгвекинот</t>
  </si>
  <si>
    <t>Провиденский городской округ</t>
  </si>
  <si>
    <t>с. Нутэпэльмен</t>
  </si>
  <si>
    <t>городской округ Певек</t>
  </si>
  <si>
    <t xml:space="preserve">в области обращения с твердыми коммунальными отходами по муниципальным образованиям </t>
  </si>
  <si>
    <t>Чукотский автономный округ</t>
  </si>
  <si>
    <t>для населения, проживающего в поселке сельского типа (селе) Нунлигран Провиденского городского округа Чукотского автономного округа, в жилых помещениях, оборудованных в установленном порядке электроотопительными установками (улица им. Каляквун Г.В., д.1, д.2)</t>
  </si>
  <si>
    <t>-</t>
  </si>
  <si>
    <t>2021 год</t>
  </si>
  <si>
    <t>Постановление Правления от 17.12.2020 г. № 30-к/6</t>
  </si>
  <si>
    <t>Постановление Правления  14 декабря 2020 года №26-э/3</t>
  </si>
  <si>
    <t>Постановление Правления  14 декабря 2020 года №26-э/2</t>
  </si>
  <si>
    <t>Постановление Правления от 15.12.2020 г. № 30-к/6</t>
  </si>
  <si>
    <t>Постановление Правления от 17.12.2018 г. № 27-к/2
 (с изменениями от 17.12.2020)</t>
  </si>
  <si>
    <t>Постановление Правления от 17.12.2018 г. № 27-к/6 
(с изменениями от 17.12.2020)</t>
  </si>
  <si>
    <t>Постановление Правления от 17.12.2018 г. № 27-к/6
 (с изменениями от 17.12.2020)</t>
  </si>
  <si>
    <t>Постановление Правления от 04.12.2018 г. № 22-к/12 
(с изменениями от 15.12.2020)</t>
  </si>
  <si>
    <t>Постановление Правления от 17.12.2018 г. № 27-к/4 
(с изменениями от 15.12.2020)</t>
  </si>
  <si>
    <t>Постановление Правления от 19.12.2018 г. № 28-к/6 
(с изменениями от 15.12.2020)</t>
  </si>
  <si>
    <t>Постановление Правления от 13.12.2019 г. № 19-к/4 
(с изменениями от 17.12.2020)</t>
  </si>
  <si>
    <t>Постановление Правления от 06.12.2019 г. № 17-к/8
(с изменениями от 15.12.2020)</t>
  </si>
  <si>
    <t>Постановление Правления от 17.12.2018 г. № 27-к/2 
(с изменениями от 17.12.2020)</t>
  </si>
  <si>
    <t>Постановление Правления от 04.12.2018 г. № 22-к/12
(с изменениями от 17.12.2020)</t>
  </si>
  <si>
    <t>Постановление Правления от 04.12.2018 г. № 22-э/1
(с изменениями от 15.12.2020)</t>
  </si>
  <si>
    <t>Постановление Правления от 17.12.2018 г. № 26-э/2
(с изменениями от 15.12.2020)</t>
  </si>
  <si>
    <t>Постановление Правления от 26.11.2018 г. № 19-э/2 
(с изменениями от 15.12.2020)</t>
  </si>
  <si>
    <t>Постановление Правления от 17.12.2018 г. № 27-к/4
(с изменениями от 15.12.2020)</t>
  </si>
  <si>
    <t>Постановление Правления от 17.12.2018 г. № 26-э/3
(с изменениями от 15.12.2020)</t>
  </si>
  <si>
    <t>Постановление Правления от 13.12.2019 г. № 19-э/9
(с изменениями от 17.12.2020)</t>
  </si>
  <si>
    <t xml:space="preserve">Постановление Правления от 04.12.2018 г. № 23-э/2 
(с изменениями от 15.12.2020)       </t>
  </si>
  <si>
    <t xml:space="preserve">Постановление Правления от 17.12.2018 г. № 26-э/1 
(с изменениями от 17.12.2020)    </t>
  </si>
  <si>
    <t xml:space="preserve">Постановление Правления от 04.12.2018 г. № 22-э/1 
(с изменениями от 15.12.2020) </t>
  </si>
  <si>
    <t>Постановление Правления от 17.12.2018 г. № 26-э/2 
(с изменениями от 15.12.2020)</t>
  </si>
  <si>
    <t xml:space="preserve">Постановление Правления от 17.12.2018 г. № 26-э/1
(с изменениями от 17.12.2020)         </t>
  </si>
  <si>
    <t xml:space="preserve">Постановление Правления от 17.12.2018 г. № 26-э/3
(с изменениями от 15.12.2020)     </t>
  </si>
  <si>
    <t xml:space="preserve">Постановление Правления от 13.12.2019 г. № 19-э/9
(с изменениями от 17.12.2020)         </t>
  </si>
  <si>
    <t xml:space="preserve">Постановление Правления от 19.06.2018 г. № 10-э/1 
(с изменениями от 17.12.2020)             </t>
  </si>
  <si>
    <t xml:space="preserve">Постановление Правления от 13.12.2019 г. № 19-э/16
(с изменениями от 15.12.2020)      </t>
  </si>
  <si>
    <t>Постановление Правления от 15.12.2020 г. № 27-к/11</t>
  </si>
  <si>
    <t>Постановление Правления от 19.12.2018 г. № 28-к/9 
(с изменениями от 18.12.2020)</t>
  </si>
  <si>
    <t>Постановление Правления от 07.12.2018 г. № 24-к/5
(с изменениями от 18.12.2020)</t>
  </si>
  <si>
    <t>Постановление Правления от 30.11.2018 г. № 20-к/6
 (с изменениями от 18.12.2020)</t>
  </si>
  <si>
    <t>Постановление Правления от 30.11.2018 г. № 20-к/12
(с изменениями от 18.12.2020)</t>
  </si>
  <si>
    <t>Постановление Правления от 30.11.2018 г. № 20-к/8
(с изменениями от 18.12.2020)</t>
  </si>
  <si>
    <t>Постановление Правления от 30.11.2018 г. № 20-к/7
(с изменениями от 18.12.2020)</t>
  </si>
  <si>
    <t>Постановление Правления от 30.11.2018 г. № 20-к/10
(с изменениями от 18.12.2020)</t>
  </si>
  <si>
    <t>Постановление Правления от 30.11.2018 г. № 20-к/9
(с изменениями от 18.12.2020)</t>
  </si>
  <si>
    <t>Постановление Правления от 30.11.2018 г. № 20-к/5 
(с изменениями от 18.12.2020)</t>
  </si>
  <si>
    <t xml:space="preserve"> Чукотского автономного округа на  2021 - 2022 годы</t>
  </si>
  <si>
    <t>2022 год</t>
  </si>
  <si>
    <t xml:space="preserve"> Чукотского автономного округа на 2021 - 2022 годы</t>
  </si>
  <si>
    <t>Постановление Правления от 17.12.2018 г. № 27-к/2
 (с изменениями от 10.12.2021)</t>
  </si>
  <si>
    <t>Постановление Правления от 17.12.2018 г. № 26-э/1
(с изменениями от 15.12.2021)</t>
  </si>
  <si>
    <t>Постановление Правления от 17.12.2018 г. № 26-э/1 
(с изменениями от 15.12.2021)</t>
  </si>
  <si>
    <t>Постановление Правления от 16.12.2021 г. № 27-к/6</t>
  </si>
  <si>
    <t xml:space="preserve">Постановление Правления от 04.12.2018 г. № 23-э/2 
(с изменениями от 16.12.2021)       </t>
  </si>
  <si>
    <t>с.Канчалан</t>
  </si>
  <si>
    <t>с.Снежное</t>
  </si>
  <si>
    <t>с.Марково</t>
  </si>
  <si>
    <t>с.Краснено</t>
  </si>
  <si>
    <t xml:space="preserve">Постановление Комитета от 17.12.2021 г. № 29-к/9 </t>
  </si>
  <si>
    <t>Постановление Комитета от 17.12.2021 г. № 29-к/13
(с изменениями от 17.01.2022)</t>
  </si>
  <si>
    <t>Постановление Комитета от 17.12.2021 г. № 29-к/11</t>
  </si>
  <si>
    <t>Постановление Комитета от 17.12.2021 г. № 29-к/12</t>
  </si>
  <si>
    <t>Постановление Правления от 19.12.2018 г. № 28-к/9 
(с изменениями от 17.12.2021)</t>
  </si>
  <si>
    <t>Постановление Комитета от 17.12.2021 г. № 29-к/14
(с изменениями от 17.01.2022)</t>
  </si>
  <si>
    <t>Постановление Комитета от 28.12.2021 г. № 30-к/15
 (с изменениями от 17.01.2022)</t>
  </si>
  <si>
    <t>по Чукотскому автономному округу на 2021 - 2022 годы</t>
  </si>
  <si>
    <t>Постановление Комитета от 10.12.2021 г. № 23-к/3</t>
  </si>
  <si>
    <t xml:space="preserve"> Чукотского автономного округа  на  2021 - 2022 годы</t>
  </si>
  <si>
    <t>Постановление Правления от 15 декабря 2021 года № 25-э/5</t>
  </si>
  <si>
    <t>Постановление Комитета от 15 декабря 2021 года № 25-э/6</t>
  </si>
  <si>
    <t>с. Нутепельмен</t>
  </si>
  <si>
    <t>Постановление Правления от 17.12.2018 г. № 26-э/2 
(с изменениями от 16.12.2021)</t>
  </si>
  <si>
    <t>Постановление Правления от 26.11.2018 г. № 19-э/2 
(с изменениями от 16.12.2021)</t>
  </si>
  <si>
    <t xml:space="preserve">Постановление Правления от 17.12.2018 г. № 26-э/3
(с изменениями от 16.12.2021)     </t>
  </si>
  <si>
    <t xml:space="preserve">Постановление Правления от 13.12.2019 г. № 19-э/9
(с изменениями от 08.12.2021)         </t>
  </si>
  <si>
    <t xml:space="preserve">Постановление Правления от 19.06.2018 г. № 10-э/1 
(с изменениями от 08.12.2021)             </t>
  </si>
  <si>
    <t xml:space="preserve">Постановление Правления от 13.12.2019 г. № 19-э/16
(с изменениями от 08.12.2021)      </t>
  </si>
  <si>
    <t xml:space="preserve">Постановление Правления от 17.12.2018 г. № 26-э/1 
(с изменениями от 15.12.2021)    </t>
  </si>
  <si>
    <t xml:space="preserve">Постановление Правления от 17.12.2018 г. № 26-э/1
(с изменениями от 15.12.2021)         </t>
  </si>
  <si>
    <t xml:space="preserve">Постановление Правления от 04.12.2018 г. № 22-э/1 
(с изменениями от 15.12.2021) </t>
  </si>
  <si>
    <t>Постановление Правления от 17.12.2018 г. № 27-к/6 
(с изменениями от 15.12.2021)</t>
  </si>
  <si>
    <t>Постановление Правление от 18.09.2019 г. № 9-к/2 
(с изменениями от 14.12.2021)</t>
  </si>
  <si>
    <t>Постановление Правления от 18.09.2019 г. № 9-к/2 
(с изменениями от 15.12.2020)</t>
  </si>
  <si>
    <t>Постановление Правления от 17.08.2020 г. № 14-к/2 
(с изменениями от 15.12.2020)</t>
  </si>
  <si>
    <t>Постановление Правления от 17.08.2020 г. № 14-к/2 
(с изменениями от 14.12.2021)</t>
  </si>
  <si>
    <t>Постановление Правления от 04.12.2018 г. № 22-к/12 
(с изменениями от 15.12.2021)</t>
  </si>
  <si>
    <t>Постановление Правления от 19.12.2018 г. № 28-к/6 
(с изменениями от 08.12.2021)</t>
  </si>
  <si>
    <t>Постановление Правления от 17.12.2018 г. № 27-к/4
(с изменениями от 16.12.2021)</t>
  </si>
  <si>
    <t>Постановление Правления от 17.12.2018 г. № 26-э/2
(с изменениями от 16.12.2021)</t>
  </si>
  <si>
    <t>Постановление Правления от 17.12.2018 г. № 26-э/3
(с изменениями от 16.12.2021)</t>
  </si>
  <si>
    <t>Постановление Правления от 17.12.2018 г. № 27-к/2 
(с изменениями от 10.12.2021)</t>
  </si>
  <si>
    <t>Постановление Правления от 17.12.2018 г. № 27-к/4 
(с изменениями от 16.12.2021)</t>
  </si>
  <si>
    <t>Постановление Правления от 13.12.2019 г. № 19-к/4 
(с изменениями от 08.12.2021)</t>
  </si>
  <si>
    <t>Постановление Правления от 06.12.2019 г. № 17-к/8
(с изменениями от 16.12.2021)</t>
  </si>
  <si>
    <t>Постановление Правления от 13.12.2019 г. № 19-э/9
(с изменениями от 08.12.2021)</t>
  </si>
  <si>
    <t xml:space="preserve">Постановление Правления от 30.11.2018 г. № 21-э/4 
(с изменениями от 08.12.2021)                </t>
  </si>
  <si>
    <t xml:space="preserve">Постановление Правления от 30.11.2018 г. № 21-э/4 
(с изменениями от 17.12.2020)                </t>
  </si>
  <si>
    <t>Постановление Правления от 04.12.2018 г. № 22-к/12
(с изменениями от 15.12.2021)</t>
  </si>
  <si>
    <t>Постановление Правления от 04.12.2018 г. № 22-э/1
(с изменениями от 15.12.2021)</t>
  </si>
  <si>
    <t>Постановление Комитета от 17.12.2021 г. № 29-к/8 (с изменениями от 21.07.2022)</t>
  </si>
  <si>
    <t>Постановление Правления от 30.11.2018 г. № 20-к/9
(с изменениями от 18.07.2022)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</si>
</sst>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\ _р_._-;\-* #,##0.00\ _р_._-;_-* &quot;-&quot;??\ _р_._-;_-@_-"/>
  </numFmts>
  <fonts count="5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u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Border="0">
      <alignment horizontal="center" vertical="center" wrapText="1"/>
    </xf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1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/>
    <xf numFmtId="0" fontId="15" fillId="0" borderId="0"/>
    <xf numFmtId="0" fontId="39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39" fillId="0" borderId="0"/>
    <xf numFmtId="0" fontId="19" fillId="0" borderId="0"/>
    <xf numFmtId="0" fontId="19" fillId="0" borderId="0"/>
    <xf numFmtId="0" fontId="2" fillId="0" borderId="0"/>
    <xf numFmtId="0" fontId="40" fillId="0" borderId="0"/>
    <xf numFmtId="0" fontId="39" fillId="0" borderId="0"/>
    <xf numFmtId="0" fontId="19" fillId="0" borderId="0"/>
    <xf numFmtId="0" fontId="40" fillId="0" borderId="0"/>
    <xf numFmtId="0" fontId="39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23" borderId="9" applyNumberFormat="0" applyFon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32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9" fillId="0" borderId="0" xfId="0" applyFont="1" applyFill="1"/>
    <xf numFmtId="2" fontId="10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left" vertical="center" wrapText="1"/>
    </xf>
    <xf numFmtId="165" fontId="12" fillId="0" borderId="15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left" vertical="center" wrapText="1"/>
    </xf>
    <xf numFmtId="165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/>
    </xf>
    <xf numFmtId="165" fontId="12" fillId="0" borderId="2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7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 vertical="center"/>
    </xf>
    <xf numFmtId="0" fontId="7" fillId="0" borderId="0" xfId="0" applyFont="1"/>
    <xf numFmtId="0" fontId="12" fillId="0" borderId="15" xfId="0" applyFont="1" applyBorder="1"/>
    <xf numFmtId="2" fontId="12" fillId="0" borderId="30" xfId="0" applyNumberFormat="1" applyFont="1" applyBorder="1" applyAlignment="1">
      <alignment horizontal="center"/>
    </xf>
    <xf numFmtId="0" fontId="12" fillId="0" borderId="27" xfId="0" applyFont="1" applyBorder="1"/>
    <xf numFmtId="2" fontId="12" fillId="0" borderId="3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5" fontId="17" fillId="0" borderId="16" xfId="0" applyNumberFormat="1" applyFont="1" applyFill="1" applyBorder="1" applyAlignment="1">
      <alignment horizontal="center"/>
    </xf>
    <xf numFmtId="165" fontId="16" fillId="0" borderId="13" xfId="0" applyNumberFormat="1" applyFont="1" applyFill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left" vertical="center" wrapText="1"/>
    </xf>
    <xf numFmtId="165" fontId="12" fillId="0" borderId="33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65" fontId="12" fillId="0" borderId="12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left" wrapText="1"/>
    </xf>
    <xf numFmtId="2" fontId="8" fillId="0" borderId="15" xfId="0" applyNumberFormat="1" applyFont="1" applyFill="1" applyBorder="1" applyAlignment="1">
      <alignment horizontal="left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12" fillId="0" borderId="26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/>
    <xf numFmtId="2" fontId="10" fillId="0" borderId="15" xfId="0" applyNumberFormat="1" applyFont="1" applyFill="1" applyBorder="1" applyAlignment="1">
      <alignment horizontal="left" wrapText="1"/>
    </xf>
    <xf numFmtId="2" fontId="10" fillId="0" borderId="12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Fill="1" applyBorder="1" applyAlignment="1">
      <alignment horizontal="left" wrapText="1"/>
    </xf>
    <xf numFmtId="2" fontId="12" fillId="0" borderId="12" xfId="0" applyNumberFormat="1" applyFont="1" applyFill="1" applyBorder="1" applyAlignment="1">
      <alignment horizontal="left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wrapText="1"/>
    </xf>
    <xf numFmtId="2" fontId="12" fillId="0" borderId="21" xfId="0" applyNumberFormat="1" applyFont="1" applyFill="1" applyBorder="1" applyAlignment="1">
      <alignment horizontal="center" vertical="center" wrapText="1"/>
    </xf>
    <xf numFmtId="165" fontId="12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/>
    </xf>
    <xf numFmtId="165" fontId="12" fillId="24" borderId="13" xfId="0" applyNumberFormat="1" applyFont="1" applyFill="1" applyBorder="1" applyAlignment="1">
      <alignment horizontal="center" vertical="center" wrapText="1"/>
    </xf>
    <xf numFmtId="165" fontId="10" fillId="24" borderId="16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0" fontId="42" fillId="0" borderId="0" xfId="0" applyFont="1" applyFill="1"/>
    <xf numFmtId="2" fontId="42" fillId="0" borderId="0" xfId="0" applyNumberFormat="1" applyFont="1" applyFill="1"/>
    <xf numFmtId="2" fontId="12" fillId="24" borderId="14" xfId="0" applyNumberFormat="1" applyFont="1" applyFill="1" applyBorder="1" applyAlignment="1">
      <alignment horizontal="center" vertical="center"/>
    </xf>
    <xf numFmtId="2" fontId="12" fillId="24" borderId="21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/>
    <xf numFmtId="2" fontId="12" fillId="0" borderId="15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2" fontId="12" fillId="0" borderId="27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0" applyNumberFormat="1" applyFont="1" applyFill="1" applyBorder="1" applyAlignment="1">
      <alignment horizontal="center" vertical="center" wrapText="1"/>
    </xf>
    <xf numFmtId="165" fontId="43" fillId="0" borderId="17" xfId="0" applyNumberFormat="1" applyFont="1" applyFill="1" applyBorder="1" applyAlignment="1">
      <alignment horizontal="center"/>
    </xf>
    <xf numFmtId="2" fontId="44" fillId="0" borderId="14" xfId="0" applyNumberFormat="1" applyFont="1" applyFill="1" applyBorder="1" applyAlignment="1">
      <alignment horizontal="center" vertical="center"/>
    </xf>
    <xf numFmtId="165" fontId="43" fillId="0" borderId="16" xfId="0" applyNumberFormat="1" applyFont="1" applyFill="1" applyBorder="1" applyAlignment="1">
      <alignment horizontal="center"/>
    </xf>
    <xf numFmtId="165" fontId="44" fillId="0" borderId="15" xfId="0" applyNumberFormat="1" applyFont="1" applyFill="1" applyBorder="1" applyAlignment="1">
      <alignment horizontal="center" vertical="center"/>
    </xf>
    <xf numFmtId="165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/>
    </xf>
    <xf numFmtId="2" fontId="44" fillId="0" borderId="23" xfId="0" applyNumberFormat="1" applyFont="1" applyFill="1" applyBorder="1" applyAlignment="1">
      <alignment horizontal="center" vertical="center"/>
    </xf>
    <xf numFmtId="2" fontId="44" fillId="0" borderId="21" xfId="0" applyNumberFormat="1" applyFont="1" applyFill="1" applyBorder="1" applyAlignment="1">
      <alignment horizontal="center" vertical="center"/>
    </xf>
    <xf numFmtId="2" fontId="43" fillId="0" borderId="16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4" fontId="44" fillId="0" borderId="24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65" fontId="43" fillId="0" borderId="13" xfId="0" applyNumberFormat="1" applyFont="1" applyFill="1" applyBorder="1" applyAlignment="1">
      <alignment horizontal="center"/>
    </xf>
    <xf numFmtId="2" fontId="44" fillId="0" borderId="25" xfId="0" applyNumberFormat="1" applyFont="1" applyFill="1" applyBorder="1" applyAlignment="1">
      <alignment horizontal="center" vertical="center"/>
    </xf>
    <xf numFmtId="165" fontId="44" fillId="0" borderId="33" xfId="0" applyNumberFormat="1" applyFont="1" applyFill="1" applyBorder="1" applyAlignment="1">
      <alignment horizontal="center" vertical="center"/>
    </xf>
    <xf numFmtId="165" fontId="46" fillId="0" borderId="13" xfId="0" applyNumberFormat="1" applyFont="1" applyFill="1" applyBorder="1" applyAlignment="1">
      <alignment horizontal="center" vertical="center"/>
    </xf>
    <xf numFmtId="2" fontId="44" fillId="0" borderId="17" xfId="0" applyNumberFormat="1" applyFont="1" applyFill="1" applyBorder="1" applyAlignment="1">
      <alignment horizontal="center" vertical="center"/>
    </xf>
    <xf numFmtId="2" fontId="44" fillId="0" borderId="23" xfId="0" applyNumberFormat="1" applyFont="1" applyFill="1" applyBorder="1" applyAlignment="1">
      <alignment horizontal="center" vertical="center"/>
    </xf>
    <xf numFmtId="2" fontId="44" fillId="0" borderId="14" xfId="0" applyNumberFormat="1" applyFont="1" applyFill="1" applyBorder="1" applyAlignment="1">
      <alignment horizontal="center" vertical="center"/>
    </xf>
    <xf numFmtId="0" fontId="45" fillId="0" borderId="23" xfId="0" applyFont="1" applyFill="1" applyBorder="1"/>
    <xf numFmtId="2" fontId="44" fillId="0" borderId="28" xfId="0" applyNumberFormat="1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165" fontId="47" fillId="0" borderId="13" xfId="0" applyNumberFormat="1" applyFont="1" applyFill="1" applyBorder="1" applyAlignment="1">
      <alignment horizontal="center"/>
    </xf>
    <xf numFmtId="165" fontId="48" fillId="0" borderId="16" xfId="0" applyNumberFormat="1" applyFont="1" applyFill="1" applyBorder="1" applyAlignment="1">
      <alignment horizontal="center"/>
    </xf>
    <xf numFmtId="165" fontId="44" fillId="0" borderId="13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/>
    </xf>
    <xf numFmtId="2" fontId="44" fillId="0" borderId="15" xfId="0" applyNumberFormat="1" applyFont="1" applyFill="1" applyBorder="1" applyAlignment="1">
      <alignment horizontal="center" vertical="center"/>
    </xf>
    <xf numFmtId="165" fontId="44" fillId="0" borderId="13" xfId="0" applyNumberFormat="1" applyFont="1" applyFill="1" applyBorder="1" applyAlignment="1">
      <alignment horizontal="center"/>
    </xf>
    <xf numFmtId="165" fontId="44" fillId="0" borderId="12" xfId="0" applyNumberFormat="1" applyFont="1" applyFill="1" applyBorder="1" applyAlignment="1">
      <alignment vertical="center" wrapText="1"/>
    </xf>
    <xf numFmtId="2" fontId="44" fillId="0" borderId="24" xfId="0" applyNumberFormat="1" applyFont="1" applyFill="1" applyBorder="1" applyAlignment="1">
      <alignment horizontal="center" vertical="center"/>
    </xf>
    <xf numFmtId="165" fontId="44" fillId="0" borderId="15" xfId="0" applyNumberFormat="1" applyFont="1" applyFill="1" applyBorder="1" applyAlignment="1">
      <alignment vertical="center" wrapText="1"/>
    </xf>
    <xf numFmtId="165" fontId="44" fillId="0" borderId="13" xfId="0" applyNumberFormat="1" applyFont="1" applyFill="1" applyBorder="1" applyAlignment="1">
      <alignment vertical="center" wrapText="1"/>
    </xf>
    <xf numFmtId="4" fontId="44" fillId="0" borderId="12" xfId="0" applyNumberFormat="1" applyFont="1" applyFill="1" applyBorder="1" applyAlignment="1">
      <alignment vertical="center" wrapText="1"/>
    </xf>
    <xf numFmtId="165" fontId="44" fillId="0" borderId="24" xfId="0" applyNumberFormat="1" applyFont="1" applyFill="1" applyBorder="1" applyAlignment="1">
      <alignment horizontal="center" vertical="center" wrapText="1"/>
    </xf>
    <xf numFmtId="2" fontId="44" fillId="0" borderId="26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49" fillId="0" borderId="16" xfId="0" applyNumberFormat="1" applyFont="1" applyFill="1" applyBorder="1" applyAlignment="1">
      <alignment horizontal="center"/>
    </xf>
    <xf numFmtId="4" fontId="44" fillId="0" borderId="14" xfId="0" applyNumberFormat="1" applyFont="1" applyFill="1" applyBorder="1" applyAlignment="1">
      <alignment horizontal="center" vertical="center" wrapText="1"/>
    </xf>
    <xf numFmtId="165" fontId="44" fillId="0" borderId="25" xfId="0" applyNumberFormat="1" applyFont="1" applyFill="1" applyBorder="1" applyAlignment="1">
      <alignment horizontal="center" vertical="center"/>
    </xf>
    <xf numFmtId="165" fontId="43" fillId="24" borderId="16" xfId="0" applyNumberFormat="1" applyFont="1" applyFill="1" applyBorder="1" applyAlignment="1">
      <alignment horizontal="center"/>
    </xf>
    <xf numFmtId="165" fontId="44" fillId="0" borderId="16" xfId="0" applyNumberFormat="1" applyFont="1" applyFill="1" applyBorder="1" applyAlignment="1">
      <alignment horizontal="center"/>
    </xf>
    <xf numFmtId="165" fontId="46" fillId="0" borderId="16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5" fontId="12" fillId="24" borderId="3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2" fillId="0" borderId="0" xfId="0" applyFont="1" applyFill="1" applyBorder="1"/>
    <xf numFmtId="0" fontId="5" fillId="0" borderId="15" xfId="0" applyFont="1" applyFill="1" applyBorder="1" applyAlignment="1">
      <alignment horizontal="center" vertical="center"/>
    </xf>
    <xf numFmtId="165" fontId="12" fillId="24" borderId="12" xfId="0" applyNumberFormat="1" applyFont="1" applyFill="1" applyBorder="1" applyAlignment="1">
      <alignment vertical="center" wrapText="1"/>
    </xf>
    <xf numFmtId="165" fontId="44" fillId="24" borderId="12" xfId="0" applyNumberFormat="1" applyFont="1" applyFill="1" applyBorder="1" applyAlignment="1">
      <alignment vertical="center" wrapText="1"/>
    </xf>
    <xf numFmtId="4" fontId="12" fillId="24" borderId="1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65" fontId="12" fillId="24" borderId="15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165" fontId="12" fillId="24" borderId="17" xfId="0" applyNumberFormat="1" applyFont="1" applyFill="1" applyBorder="1" applyAlignment="1">
      <alignment horizontal="center" vertical="center" wrapText="1"/>
    </xf>
    <xf numFmtId="2" fontId="12" fillId="24" borderId="15" xfId="0" applyNumberFormat="1" applyFont="1" applyFill="1" applyBorder="1" applyAlignment="1">
      <alignment horizontal="left" vertical="center" wrapText="1"/>
    </xf>
    <xf numFmtId="2" fontId="12" fillId="24" borderId="12" xfId="0" applyNumberFormat="1" applyFont="1" applyFill="1" applyBorder="1" applyAlignment="1">
      <alignment horizontal="left" vertical="center" wrapText="1"/>
    </xf>
    <xf numFmtId="2" fontId="12" fillId="24" borderId="26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 wrapText="1"/>
    </xf>
    <xf numFmtId="1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4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24" borderId="20" xfId="0" applyNumberFormat="1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left" vertical="center" wrapText="1"/>
    </xf>
    <xf numFmtId="2" fontId="10" fillId="0" borderId="36" xfId="0" applyNumberFormat="1" applyFont="1" applyFill="1" applyBorder="1" applyAlignment="1">
      <alignment horizontal="center"/>
    </xf>
    <xf numFmtId="2" fontId="43" fillId="0" borderId="36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0" borderId="28" xfId="0" applyNumberFormat="1" applyFont="1" applyFill="1" applyBorder="1" applyAlignment="1">
      <alignment horizontal="center" vertical="center" wrapText="1"/>
    </xf>
    <xf numFmtId="165" fontId="44" fillId="0" borderId="28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left" vertical="center" wrapText="1"/>
    </xf>
    <xf numFmtId="2" fontId="12" fillId="0" borderId="38" xfId="0" applyNumberFormat="1" applyFont="1" applyFill="1" applyBorder="1" applyAlignment="1">
      <alignment horizontal="center"/>
    </xf>
    <xf numFmtId="165" fontId="43" fillId="0" borderId="38" xfId="0" applyNumberFormat="1" applyFont="1" applyFill="1" applyBorder="1" applyAlignment="1">
      <alignment horizontal="center"/>
    </xf>
    <xf numFmtId="165" fontId="17" fillId="0" borderId="38" xfId="0" applyNumberFormat="1" applyFont="1" applyFill="1" applyBorder="1" applyAlignment="1">
      <alignment horizontal="center"/>
    </xf>
    <xf numFmtId="165" fontId="49" fillId="0" borderId="38" xfId="0" applyNumberFormat="1" applyFont="1" applyFill="1" applyBorder="1" applyAlignment="1">
      <alignment horizontal="center"/>
    </xf>
    <xf numFmtId="165" fontId="10" fillId="0" borderId="38" xfId="0" applyNumberFormat="1" applyFont="1" applyFill="1" applyBorder="1" applyAlignment="1">
      <alignment horizontal="center"/>
    </xf>
    <xf numFmtId="2" fontId="12" fillId="24" borderId="17" xfId="0" applyNumberFormat="1" applyFont="1" applyFill="1" applyBorder="1" applyAlignment="1">
      <alignment horizontal="center" vertical="center"/>
    </xf>
    <xf numFmtId="2" fontId="12" fillId="24" borderId="12" xfId="0" applyNumberFormat="1" applyFont="1" applyFill="1" applyBorder="1" applyAlignment="1">
      <alignment horizontal="center" vertical="center"/>
    </xf>
    <xf numFmtId="2" fontId="12" fillId="24" borderId="28" xfId="0" applyNumberFormat="1" applyFont="1" applyFill="1" applyBorder="1" applyAlignment="1">
      <alignment horizontal="center" vertical="center"/>
    </xf>
    <xf numFmtId="165" fontId="12" fillId="24" borderId="26" xfId="0" applyNumberFormat="1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2" fontId="12" fillId="24" borderId="15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2" fontId="12" fillId="24" borderId="14" xfId="0" applyNumberFormat="1" applyFont="1" applyFill="1" applyBorder="1" applyAlignment="1">
      <alignment horizontal="left" vertical="center" wrapText="1"/>
    </xf>
    <xf numFmtId="0" fontId="12" fillId="24" borderId="12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2" fontId="12" fillId="24" borderId="34" xfId="0" applyNumberFormat="1" applyFont="1" applyFill="1" applyBorder="1" applyAlignment="1">
      <alignment horizontal="left" vertical="center" wrapText="1"/>
    </xf>
    <xf numFmtId="2" fontId="8" fillId="24" borderId="12" xfId="0" applyNumberFormat="1" applyFont="1" applyFill="1" applyBorder="1" applyAlignment="1">
      <alignment horizontal="left" vertical="center" wrapText="1"/>
    </xf>
    <xf numFmtId="2" fontId="10" fillId="0" borderId="38" xfId="0" applyNumberFormat="1" applyFont="1" applyFill="1" applyBorder="1" applyAlignment="1">
      <alignment horizontal="center"/>
    </xf>
    <xf numFmtId="2" fontId="43" fillId="0" borderId="38" xfId="0" applyNumberFormat="1" applyFont="1" applyFill="1" applyBorder="1" applyAlignment="1">
      <alignment horizontal="center"/>
    </xf>
    <xf numFmtId="2" fontId="44" fillId="0" borderId="12" xfId="0" applyNumberFormat="1" applyFont="1" applyFill="1" applyBorder="1" applyAlignment="1">
      <alignment horizontal="center" vertical="center"/>
    </xf>
    <xf numFmtId="2" fontId="12" fillId="24" borderId="22" xfId="0" applyNumberFormat="1" applyFont="1" applyFill="1" applyBorder="1" applyAlignment="1">
      <alignment horizontal="left"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165" fontId="12" fillId="24" borderId="15" xfId="0" applyNumberFormat="1" applyFont="1" applyFill="1" applyBorder="1" applyAlignment="1">
      <alignment horizontal="center" vertical="center"/>
    </xf>
    <xf numFmtId="2" fontId="12" fillId="24" borderId="23" xfId="0" applyNumberFormat="1" applyFont="1" applyFill="1" applyBorder="1" applyAlignment="1">
      <alignment horizontal="center" vertical="center"/>
    </xf>
    <xf numFmtId="2" fontId="12" fillId="24" borderId="26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2" fontId="12" fillId="24" borderId="19" xfId="0" applyNumberFormat="1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/>
    </xf>
    <xf numFmtId="2" fontId="8" fillId="24" borderId="14" xfId="0" applyNumberFormat="1" applyFont="1" applyFill="1" applyBorder="1" applyAlignment="1">
      <alignment horizontal="left" vertical="center" wrapText="1"/>
    </xf>
    <xf numFmtId="2" fontId="12" fillId="24" borderId="25" xfId="0" applyNumberFormat="1" applyFont="1" applyFill="1" applyBorder="1" applyAlignment="1">
      <alignment horizontal="center" vertical="center"/>
    </xf>
    <xf numFmtId="165" fontId="12" fillId="24" borderId="33" xfId="0" applyNumberFormat="1" applyFont="1" applyFill="1" applyBorder="1" applyAlignment="1">
      <alignment horizontal="center" vertical="center"/>
    </xf>
    <xf numFmtId="165" fontId="44" fillId="24" borderId="33" xfId="0" applyNumberFormat="1" applyFont="1" applyFill="1" applyBorder="1" applyAlignment="1">
      <alignment horizontal="center" vertical="center"/>
    </xf>
    <xf numFmtId="165" fontId="12" fillId="24" borderId="24" xfId="0" applyNumberFormat="1" applyFont="1" applyFill="1" applyBorder="1" applyAlignment="1">
      <alignment horizontal="center" vertical="center"/>
    </xf>
    <xf numFmtId="165" fontId="44" fillId="24" borderId="24" xfId="0" applyNumberFormat="1" applyFont="1" applyFill="1" applyBorder="1" applyAlignment="1">
      <alignment horizontal="center" vertical="center"/>
    </xf>
    <xf numFmtId="165" fontId="12" fillId="24" borderId="12" xfId="0" applyNumberFormat="1" applyFont="1" applyFill="1" applyBorder="1" applyAlignment="1">
      <alignment horizontal="center" vertical="center"/>
    </xf>
    <xf numFmtId="165" fontId="44" fillId="24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vertical="center"/>
    </xf>
    <xf numFmtId="2" fontId="44" fillId="0" borderId="26" xfId="0" applyNumberFormat="1" applyFont="1" applyFill="1" applyBorder="1" applyAlignment="1">
      <alignment vertical="center"/>
    </xf>
    <xf numFmtId="165" fontId="44" fillId="0" borderId="26" xfId="0" applyNumberFormat="1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165" fontId="12" fillId="0" borderId="27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165" fontId="12" fillId="24" borderId="23" xfId="0" applyNumberFormat="1" applyFont="1" applyFill="1" applyBorder="1" applyAlignment="1">
      <alignment horizontal="center" vertical="center"/>
    </xf>
    <xf numFmtId="165" fontId="12" fillId="24" borderId="24" xfId="0" applyNumberFormat="1" applyFont="1" applyFill="1" applyBorder="1" applyAlignment="1">
      <alignment horizontal="center" vertical="center"/>
    </xf>
    <xf numFmtId="165" fontId="12" fillId="24" borderId="27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2" fillId="0" borderId="3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5" fontId="12" fillId="24" borderId="23" xfId="0" applyNumberFormat="1" applyFont="1" applyFill="1" applyBorder="1" applyAlignment="1">
      <alignment horizontal="center" vertical="center" wrapText="1"/>
    </xf>
    <xf numFmtId="165" fontId="12" fillId="24" borderId="24" xfId="0" applyNumberFormat="1" applyFont="1" applyFill="1" applyBorder="1" applyAlignment="1">
      <alignment horizontal="center" vertical="center" wrapText="1"/>
    </xf>
    <xf numFmtId="165" fontId="12" fillId="24" borderId="27" xfId="0" applyNumberFormat="1" applyFont="1" applyFill="1" applyBorder="1" applyAlignment="1">
      <alignment horizontal="center" vertical="center" wrapText="1"/>
    </xf>
    <xf numFmtId="165" fontId="12" fillId="24" borderId="33" xfId="0" applyNumberFormat="1" applyFont="1" applyFill="1" applyBorder="1" applyAlignment="1">
      <alignment horizontal="center" vertical="center" wrapText="1"/>
    </xf>
    <xf numFmtId="165" fontId="12" fillId="24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 shrinkToFit="1"/>
    </xf>
    <xf numFmtId="165" fontId="12" fillId="0" borderId="15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2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33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12" fillId="24" borderId="39" xfId="0" applyFont="1" applyFill="1" applyBorder="1" applyAlignment="1">
      <alignment horizontal="center" vertical="center" wrapText="1" shrinkToFit="1"/>
    </xf>
    <xf numFmtId="0" fontId="12" fillId="24" borderId="38" xfId="0" applyFont="1" applyFill="1" applyBorder="1" applyAlignment="1">
      <alignment horizontal="center" vertical="center" wrapText="1" shrinkToFi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15" fillId="0" borderId="27" xfId="0" applyFont="1" applyBorder="1"/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/>
    <xf numFmtId="0" fontId="4" fillId="0" borderId="0" xfId="0" applyFont="1" applyAlignment="1">
      <alignment horizontal="center"/>
    </xf>
    <xf numFmtId="2" fontId="12" fillId="24" borderId="38" xfId="0" applyNumberFormat="1" applyFont="1" applyFill="1" applyBorder="1" applyAlignment="1">
      <alignment horizontal="center" vertical="center" wrapText="1"/>
    </xf>
    <xf numFmtId="2" fontId="12" fillId="24" borderId="29" xfId="0" applyNumberFormat="1" applyFont="1" applyFill="1" applyBorder="1" applyAlignment="1">
      <alignment horizontal="center" vertical="center" wrapText="1"/>
    </xf>
    <xf numFmtId="2" fontId="12" fillId="24" borderId="36" xfId="0" applyNumberFormat="1" applyFont="1" applyFill="1" applyBorder="1" applyAlignment="1">
      <alignment horizontal="center" vertical="center" wrapText="1"/>
    </xf>
    <xf numFmtId="165" fontId="12" fillId="24" borderId="21" xfId="0" applyNumberFormat="1" applyFont="1" applyFill="1" applyBorder="1" applyAlignment="1">
      <alignment horizontal="center" vertical="center" wrapText="1"/>
    </xf>
    <xf numFmtId="165" fontId="12" fillId="24" borderId="28" xfId="0" applyNumberFormat="1" applyFont="1" applyFill="1" applyBorder="1" applyAlignment="1">
      <alignment horizontal="center" vertical="center" wrapText="1"/>
    </xf>
    <xf numFmtId="0" fontId="12" fillId="24" borderId="38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6" xfId="0" applyFont="1" applyFill="1" applyBorder="1" applyAlignment="1">
      <alignment horizontal="center" vertical="center" wrapText="1"/>
    </xf>
    <xf numFmtId="165" fontId="12" fillId="24" borderId="38" xfId="0" applyNumberFormat="1" applyFont="1" applyFill="1" applyBorder="1" applyAlignment="1">
      <alignment horizontal="center" vertical="center" wrapText="1"/>
    </xf>
    <xf numFmtId="165" fontId="12" fillId="24" borderId="29" xfId="0" applyNumberFormat="1" applyFont="1" applyFill="1" applyBorder="1" applyAlignment="1">
      <alignment horizontal="center" vertical="center" wrapText="1"/>
    </xf>
    <xf numFmtId="165" fontId="12" fillId="24" borderId="36" xfId="0" applyNumberFormat="1" applyFont="1" applyFill="1" applyBorder="1" applyAlignment="1">
      <alignment horizontal="center" vertical="center" wrapText="1"/>
    </xf>
    <xf numFmtId="165" fontId="44" fillId="0" borderId="21" xfId="0" applyNumberFormat="1" applyFont="1" applyFill="1" applyBorder="1" applyAlignment="1">
      <alignment horizontal="center" vertical="center" wrapText="1"/>
    </xf>
    <xf numFmtId="165" fontId="44" fillId="0" borderId="28" xfId="0" applyNumberFormat="1" applyFont="1" applyFill="1" applyBorder="1" applyAlignment="1">
      <alignment horizontal="center" vertical="center" wrapText="1"/>
    </xf>
    <xf numFmtId="165" fontId="12" fillId="24" borderId="29" xfId="0" applyNumberFormat="1" applyFont="1" applyFill="1" applyBorder="1" applyAlignment="1">
      <alignment horizontal="center" vertical="center"/>
    </xf>
    <xf numFmtId="165" fontId="12" fillId="24" borderId="36" xfId="0" applyNumberFormat="1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 wrapText="1" shrinkToFit="1"/>
    </xf>
    <xf numFmtId="0" fontId="12" fillId="24" borderId="37" xfId="0" applyFont="1" applyFill="1" applyBorder="1" applyAlignment="1">
      <alignment horizontal="center" vertical="center" wrapText="1" shrinkToFit="1"/>
    </xf>
    <xf numFmtId="165" fontId="12" fillId="0" borderId="21" xfId="0" applyNumberFormat="1" applyFont="1" applyFill="1" applyBorder="1" applyAlignment="1">
      <alignment horizontal="center" vertical="center" wrapText="1"/>
    </xf>
    <xf numFmtId="165" fontId="12" fillId="0" borderId="28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Гиперссылка 2 2" xfId="29"/>
    <cellStyle name="Заголовок 1 2" xfId="30"/>
    <cellStyle name="Заголовок 2 2" xfId="31"/>
    <cellStyle name="Заголовок 3 2" xfId="32"/>
    <cellStyle name="Заголовок 4 2" xfId="33"/>
    <cellStyle name="ЗаголовокСтолбца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2 2" xfId="40"/>
    <cellStyle name="Обычный 2 2 2" xfId="41"/>
    <cellStyle name="Обычный 2 2 2 2" xfId="42"/>
    <cellStyle name="Обычный 2 2 3" xfId="43"/>
    <cellStyle name="Обычный 2 3" xfId="44"/>
    <cellStyle name="Обычный 2 4" xfId="45"/>
    <cellStyle name="Обычный 2 5" xfId="46"/>
    <cellStyle name="Обычный 2 9" xfId="47"/>
    <cellStyle name="Обычный 2_Расчет тарифа ТЭ" xfId="48"/>
    <cellStyle name="Обычный 3" xfId="49"/>
    <cellStyle name="Обычный 3 2" xfId="50"/>
    <cellStyle name="Обычный 3 3" xfId="51"/>
    <cellStyle name="Обычный 32" xfId="52"/>
    <cellStyle name="Обычный 4" xfId="53"/>
    <cellStyle name="Обычный 4 2" xfId="54"/>
    <cellStyle name="Обычный 5" xfId="55"/>
    <cellStyle name="Обычный 5 2" xfId="56"/>
    <cellStyle name="Обычный 5 3" xfId="57"/>
    <cellStyle name="Обычный 6" xfId="58"/>
    <cellStyle name="Обычный 6 2" xfId="59"/>
    <cellStyle name="Обычный 6 2 2" xfId="60"/>
    <cellStyle name="Обычный 7" xfId="61"/>
    <cellStyle name="Обычный 8" xfId="62"/>
    <cellStyle name="Плохой 2" xfId="63"/>
    <cellStyle name="Пояснение 2" xfId="64"/>
    <cellStyle name="Примечание 2" xfId="65"/>
    <cellStyle name="Процентный 2" xfId="66"/>
    <cellStyle name="Процентный 2 2" xfId="67"/>
    <cellStyle name="Процентный 3" xfId="68"/>
    <cellStyle name="Процентный 4" xfId="69"/>
    <cellStyle name="Процентный 5" xfId="70"/>
    <cellStyle name="Процентный 5 2" xfId="71"/>
    <cellStyle name="Связанная ячейка 2" xfId="72"/>
    <cellStyle name="Стиль 1" xfId="73"/>
    <cellStyle name="Текст предупреждения 2" xfId="74"/>
    <cellStyle name="Финансовый 2" xfId="75"/>
    <cellStyle name="Финансовый 3" xfId="76"/>
    <cellStyle name="Финансовый 4" xfId="77"/>
    <cellStyle name="Финансовый 5" xfId="78"/>
    <cellStyle name="Финансовый 6" xfId="79"/>
    <cellStyle name="Финансовый 7" xfId="80"/>
    <cellStyle name="Финансовый 8" xfId="81"/>
    <cellStyle name="Хороший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48;&#1057;&#1061;&#1054;&#1044;&#1053;&#1067;&#1045;%20&#1044;&#1040;&#1053;&#1053;&#1067;&#1045;%20&#1076;&#1083;&#1103;%20&#1088;&#1072;&#1089;&#1095;&#1077;&#1090;&#1086;&#1074;/&#1085;&#1072;%202022/&#1090;&#1072;&#1088;&#1080;&#1092;&#1099;%20&#1076;&#1083;&#1103;%20&#1085;&#1072;&#1089;&#1077;&#1083;%20&#1085;&#1072;%20&#1050;&#1059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ВС"/>
      <sheetName val="ГВС"/>
      <sheetName val="ВО"/>
      <sheetName val="ТЭ "/>
      <sheetName val="ТПТ"/>
      <sheetName val="ЭЭ"/>
      <sheetName val="ТКО"/>
    </sheetNames>
    <sheetDataSet>
      <sheetData sheetId="0">
        <row r="13">
          <cell r="C13">
            <v>71.25</v>
          </cell>
          <cell r="D13">
            <v>73.39</v>
          </cell>
          <cell r="E13">
            <v>73.39</v>
          </cell>
          <cell r="F13">
            <v>76.33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50.22</v>
          </cell>
          <cell r="D15">
            <v>51.73</v>
          </cell>
          <cell r="E15">
            <v>51.73</v>
          </cell>
          <cell r="F15">
            <v>53.8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59.78</v>
          </cell>
          <cell r="D18">
            <v>61.57</v>
          </cell>
          <cell r="E18">
            <v>61.57</v>
          </cell>
          <cell r="F18">
            <v>64.03</v>
          </cell>
        </row>
        <row r="19">
          <cell r="C19">
            <v>103.78</v>
          </cell>
          <cell r="D19">
            <v>106.89</v>
          </cell>
          <cell r="E19">
            <v>106.89</v>
          </cell>
          <cell r="F19">
            <v>111.17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44.39</v>
          </cell>
          <cell r="D21">
            <v>45.72</v>
          </cell>
          <cell r="E21">
            <v>45.72</v>
          </cell>
          <cell r="F21">
            <v>47.55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115.1</v>
          </cell>
          <cell r="D26">
            <v>118.55</v>
          </cell>
          <cell r="E26">
            <v>118.55</v>
          </cell>
          <cell r="F26">
            <v>123.29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56.21</v>
          </cell>
          <cell r="D28">
            <v>57.9</v>
          </cell>
          <cell r="E28">
            <v>57.9</v>
          </cell>
          <cell r="F28">
            <v>60.22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53.13</v>
          </cell>
          <cell r="D30">
            <v>54.72</v>
          </cell>
          <cell r="E30">
            <v>54.72</v>
          </cell>
          <cell r="F30">
            <v>56.91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49.29</v>
          </cell>
          <cell r="D32">
            <v>50.77</v>
          </cell>
          <cell r="E32">
            <v>50.77</v>
          </cell>
          <cell r="F32">
            <v>52.8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872</v>
          </cell>
          <cell r="D34">
            <v>898.16</v>
          </cell>
          <cell r="E34">
            <v>898.16</v>
          </cell>
          <cell r="F34">
            <v>934.09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869.84</v>
          </cell>
          <cell r="D36">
            <v>895.94</v>
          </cell>
          <cell r="E36">
            <v>895.94</v>
          </cell>
          <cell r="F36">
            <v>931.78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46.48</v>
          </cell>
          <cell r="D38">
            <v>47.87</v>
          </cell>
          <cell r="E38">
            <v>47.87</v>
          </cell>
          <cell r="F38">
            <v>49.78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46.89</v>
          </cell>
          <cell r="D40">
            <v>48.3</v>
          </cell>
          <cell r="E40">
            <v>48.3</v>
          </cell>
          <cell r="F40">
            <v>50.23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43.69</v>
          </cell>
          <cell r="D42">
            <v>45</v>
          </cell>
          <cell r="E42">
            <v>45</v>
          </cell>
          <cell r="F42">
            <v>46.8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60.61</v>
          </cell>
          <cell r="D44">
            <v>62.43</v>
          </cell>
          <cell r="E44">
            <v>62.43</v>
          </cell>
          <cell r="F44">
            <v>64.930000000000007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28.69</v>
          </cell>
          <cell r="D47">
            <v>29.55</v>
          </cell>
          <cell r="E47">
            <v>29.55</v>
          </cell>
          <cell r="F47">
            <v>30.73</v>
          </cell>
        </row>
        <row r="48">
          <cell r="C48">
            <v>143.08000000000001</v>
          </cell>
          <cell r="D48">
            <v>147.37</v>
          </cell>
          <cell r="E48">
            <v>147.37</v>
          </cell>
          <cell r="F48">
            <v>153.26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54.99</v>
          </cell>
          <cell r="D50">
            <v>56.64</v>
          </cell>
          <cell r="E50">
            <v>56.64</v>
          </cell>
          <cell r="F50">
            <v>58.91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48.57</v>
          </cell>
          <cell r="D52">
            <v>50.03</v>
          </cell>
          <cell r="E52">
            <v>50.03</v>
          </cell>
          <cell r="F52">
            <v>52.03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47.53</v>
          </cell>
          <cell r="D54">
            <v>48.96</v>
          </cell>
          <cell r="E54">
            <v>48.96</v>
          </cell>
          <cell r="F54">
            <v>50.92</v>
          </cell>
        </row>
        <row r="55">
          <cell r="C55">
            <v>92.97</v>
          </cell>
          <cell r="D55">
            <v>95.76</v>
          </cell>
          <cell r="E55">
            <v>95.76</v>
          </cell>
          <cell r="F55">
            <v>99.59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85.77</v>
          </cell>
          <cell r="D57">
            <v>88.34</v>
          </cell>
          <cell r="E57">
            <v>88.34</v>
          </cell>
          <cell r="F57">
            <v>91.87</v>
          </cell>
        </row>
        <row r="58">
          <cell r="C58">
            <v>98.75</v>
          </cell>
          <cell r="D58">
            <v>101.71</v>
          </cell>
          <cell r="E58">
            <v>101.71</v>
          </cell>
          <cell r="F58">
            <v>105.78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55.31</v>
          </cell>
          <cell r="D60">
            <v>56.97</v>
          </cell>
          <cell r="E60">
            <v>56.97</v>
          </cell>
          <cell r="F60">
            <v>59.25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41.8</v>
          </cell>
          <cell r="D63">
            <v>43.05</v>
          </cell>
          <cell r="E63">
            <v>43.05</v>
          </cell>
          <cell r="F63">
            <v>44.77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50.95</v>
          </cell>
          <cell r="D65">
            <v>52.48</v>
          </cell>
          <cell r="E65">
            <v>52.48</v>
          </cell>
          <cell r="F65">
            <v>54.58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87.28</v>
          </cell>
          <cell r="D67">
            <v>89.9</v>
          </cell>
          <cell r="E67">
            <v>89.9</v>
          </cell>
          <cell r="F67">
            <v>93.5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46.17</v>
          </cell>
          <cell r="D69">
            <v>47.56</v>
          </cell>
          <cell r="E69">
            <v>47.56</v>
          </cell>
          <cell r="F69">
            <v>49.46</v>
          </cell>
        </row>
        <row r="70">
          <cell r="C70">
            <v>87.32</v>
          </cell>
          <cell r="D70">
            <v>89.94</v>
          </cell>
          <cell r="E70">
            <v>89.94</v>
          </cell>
          <cell r="F70">
            <v>93.54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87.15</v>
          </cell>
          <cell r="D72">
            <v>89.76</v>
          </cell>
          <cell r="E72">
            <v>89.76</v>
          </cell>
          <cell r="F72">
            <v>93.35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87.13</v>
          </cell>
          <cell r="D74">
            <v>89.74</v>
          </cell>
          <cell r="E74">
            <v>89.74</v>
          </cell>
          <cell r="F74">
            <v>93.33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7">
          <cell r="C77">
            <v>71.989999999999995</v>
          </cell>
          <cell r="D77">
            <v>74.150000000000006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100.53</v>
          </cell>
          <cell r="D79">
            <v>103.55</v>
          </cell>
          <cell r="E79">
            <v>103.55</v>
          </cell>
          <cell r="F79">
            <v>107.69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54.4</v>
          </cell>
          <cell r="D83">
            <v>56.03</v>
          </cell>
          <cell r="E83">
            <v>56.03</v>
          </cell>
          <cell r="F83">
            <v>58.27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50.56</v>
          </cell>
          <cell r="D85">
            <v>52.08</v>
          </cell>
          <cell r="E85">
            <v>52.08</v>
          </cell>
          <cell r="F85">
            <v>54.16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86.99</v>
          </cell>
          <cell r="D87">
            <v>89.6</v>
          </cell>
          <cell r="E87">
            <v>89.6</v>
          </cell>
          <cell r="F87">
            <v>93.18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45.76</v>
          </cell>
          <cell r="D89">
            <v>47.13</v>
          </cell>
          <cell r="E89">
            <v>47.13</v>
          </cell>
          <cell r="F89">
            <v>49.02</v>
          </cell>
        </row>
        <row r="90">
          <cell r="C90">
            <v>86.42</v>
          </cell>
          <cell r="D90">
            <v>89.01</v>
          </cell>
          <cell r="E90">
            <v>89.01</v>
          </cell>
          <cell r="F90">
            <v>92.57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87.14</v>
          </cell>
          <cell r="D92">
            <v>89.75</v>
          </cell>
          <cell r="E92">
            <v>89.75</v>
          </cell>
          <cell r="F92">
            <v>93.34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86.22</v>
          </cell>
          <cell r="D94">
            <v>88.81</v>
          </cell>
          <cell r="E94">
            <v>88.81</v>
          </cell>
          <cell r="F94">
            <v>92.36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72.95</v>
          </cell>
          <cell r="D97">
            <v>75.14</v>
          </cell>
          <cell r="E97">
            <v>75.14</v>
          </cell>
          <cell r="F97">
            <v>78.150000000000006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71.02</v>
          </cell>
          <cell r="D99">
            <v>73.150000000000006</v>
          </cell>
          <cell r="E99">
            <v>73.150000000000006</v>
          </cell>
          <cell r="F99">
            <v>76.08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87.14</v>
          </cell>
          <cell r="D101">
            <v>89.75</v>
          </cell>
          <cell r="E101">
            <v>89.75</v>
          </cell>
          <cell r="F101">
            <v>93.34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70.92</v>
          </cell>
          <cell r="D103">
            <v>73.05</v>
          </cell>
          <cell r="E103">
            <v>73.05</v>
          </cell>
          <cell r="F103">
            <v>75.97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57.08</v>
          </cell>
          <cell r="D106">
            <v>58.79</v>
          </cell>
          <cell r="E106">
            <v>58.79</v>
          </cell>
          <cell r="F106">
            <v>61.14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65.930000000000007</v>
          </cell>
          <cell r="D108">
            <v>67.91</v>
          </cell>
          <cell r="E108">
            <v>67.91</v>
          </cell>
          <cell r="F108">
            <v>70.63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87.1</v>
          </cell>
          <cell r="D110">
            <v>89.71</v>
          </cell>
          <cell r="E110">
            <v>89.71</v>
          </cell>
          <cell r="F110">
            <v>93.3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85.59</v>
          </cell>
          <cell r="D112">
            <v>88.16</v>
          </cell>
          <cell r="E112">
            <v>88.16</v>
          </cell>
          <cell r="F112">
            <v>91.69</v>
          </cell>
        </row>
        <row r="113">
          <cell r="C113">
            <v>85.59</v>
          </cell>
          <cell r="D113">
            <v>88.16</v>
          </cell>
          <cell r="E113">
            <v>88.16</v>
          </cell>
          <cell r="F113">
            <v>91.69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81.59</v>
          </cell>
          <cell r="D115">
            <v>84.04</v>
          </cell>
          <cell r="E115">
            <v>84.04</v>
          </cell>
          <cell r="F115">
            <v>87.4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86.88</v>
          </cell>
          <cell r="D117">
            <v>89.49</v>
          </cell>
          <cell r="E117">
            <v>89.49</v>
          </cell>
          <cell r="F117">
            <v>93.07</v>
          </cell>
        </row>
      </sheetData>
      <sheetData sheetId="1">
        <row r="12">
          <cell r="C12">
            <v>271.51</v>
          </cell>
          <cell r="D12">
            <v>279.66000000000003</v>
          </cell>
          <cell r="E12">
            <v>279.66000000000003</v>
          </cell>
          <cell r="F12">
            <v>290.85000000000002</v>
          </cell>
        </row>
        <row r="14">
          <cell r="C14">
            <v>210.57</v>
          </cell>
          <cell r="D14">
            <v>216.89</v>
          </cell>
          <cell r="E14">
            <v>216.89</v>
          </cell>
          <cell r="F14">
            <v>225.57</v>
          </cell>
        </row>
        <row r="15">
          <cell r="C15" t="str">
            <v xml:space="preserve"> - </v>
          </cell>
          <cell r="D15" t="str">
            <v xml:space="preserve"> - </v>
          </cell>
        </row>
        <row r="17">
          <cell r="C17">
            <v>291.45999999999998</v>
          </cell>
          <cell r="D17">
            <v>300.2</v>
          </cell>
          <cell r="E17">
            <v>300.2</v>
          </cell>
          <cell r="F17">
            <v>312.20999999999998</v>
          </cell>
        </row>
        <row r="19">
          <cell r="C19">
            <v>242.6</v>
          </cell>
          <cell r="D19">
            <v>249.88</v>
          </cell>
          <cell r="E19">
            <v>249.88</v>
          </cell>
          <cell r="F19">
            <v>259.88</v>
          </cell>
        </row>
        <row r="20">
          <cell r="C20">
            <v>266.56</v>
          </cell>
          <cell r="D20">
            <v>274.56</v>
          </cell>
          <cell r="E20">
            <v>274.56</v>
          </cell>
          <cell r="F20">
            <v>285.54000000000002</v>
          </cell>
        </row>
        <row r="21">
          <cell r="C21">
            <v>268.73</v>
          </cell>
          <cell r="D21">
            <v>276.79000000000002</v>
          </cell>
          <cell r="E21">
            <v>276.79000000000002</v>
          </cell>
          <cell r="F21">
            <v>287.86</v>
          </cell>
        </row>
        <row r="22">
          <cell r="C22">
            <v>222.05</v>
          </cell>
          <cell r="D22">
            <v>228.71</v>
          </cell>
          <cell r="E22">
            <v>228.71</v>
          </cell>
          <cell r="F22">
            <v>237.86</v>
          </cell>
        </row>
        <row r="24">
          <cell r="C24">
            <v>95.78</v>
          </cell>
          <cell r="D24">
            <v>98.65</v>
          </cell>
          <cell r="E24">
            <v>98.65</v>
          </cell>
          <cell r="F24">
            <v>102.6</v>
          </cell>
        </row>
        <row r="25">
          <cell r="C25">
            <v>276.19</v>
          </cell>
          <cell r="D25">
            <v>284.48</v>
          </cell>
          <cell r="E25">
            <v>284.48</v>
          </cell>
          <cell r="F25">
            <v>295.86</v>
          </cell>
        </row>
        <row r="26">
          <cell r="C26">
            <v>297.26</v>
          </cell>
          <cell r="D26">
            <v>306.18</v>
          </cell>
          <cell r="E26">
            <v>306.18</v>
          </cell>
          <cell r="F26">
            <v>318.43</v>
          </cell>
        </row>
        <row r="27">
          <cell r="C27">
            <v>225.7</v>
          </cell>
          <cell r="D27">
            <v>232.47</v>
          </cell>
          <cell r="E27">
            <v>232.47</v>
          </cell>
          <cell r="F27">
            <v>241.77</v>
          </cell>
        </row>
        <row r="29">
          <cell r="C29">
            <v>280.66000000000003</v>
          </cell>
          <cell r="D29">
            <v>289.08</v>
          </cell>
          <cell r="E29">
            <v>289.08</v>
          </cell>
          <cell r="F29">
            <v>300.64</v>
          </cell>
        </row>
        <row r="30">
          <cell r="C30">
            <v>202.8</v>
          </cell>
          <cell r="D30">
            <v>208.88</v>
          </cell>
          <cell r="E30">
            <v>208.88</v>
          </cell>
          <cell r="F30">
            <v>217.24</v>
          </cell>
        </row>
        <row r="31">
          <cell r="C31">
            <v>238.91</v>
          </cell>
          <cell r="D31">
            <v>246.08</v>
          </cell>
          <cell r="E31">
            <v>246.08</v>
          </cell>
          <cell r="F31">
            <v>255.92</v>
          </cell>
        </row>
        <row r="32">
          <cell r="C32">
            <v>194.53</v>
          </cell>
          <cell r="D32">
            <v>200.37</v>
          </cell>
          <cell r="E32">
            <v>200.37</v>
          </cell>
          <cell r="F32">
            <v>208.38</v>
          </cell>
        </row>
        <row r="33">
          <cell r="C33">
            <v>195.96</v>
          </cell>
          <cell r="D33">
            <v>201.84</v>
          </cell>
          <cell r="E33">
            <v>201.84</v>
          </cell>
          <cell r="F33">
            <v>209.91</v>
          </cell>
        </row>
        <row r="34">
          <cell r="C34">
            <v>178.97</v>
          </cell>
          <cell r="D34">
            <v>184.34</v>
          </cell>
          <cell r="E34">
            <v>184.34</v>
          </cell>
          <cell r="F34">
            <v>191.71</v>
          </cell>
        </row>
        <row r="36">
          <cell r="C36">
            <v>218.74</v>
          </cell>
          <cell r="D36">
            <v>225.3</v>
          </cell>
          <cell r="E36">
            <v>225.3</v>
          </cell>
          <cell r="F36">
            <v>234.31</v>
          </cell>
        </row>
        <row r="38">
          <cell r="C38">
            <v>221.48</v>
          </cell>
          <cell r="D38">
            <v>228.12</v>
          </cell>
          <cell r="E38">
            <v>228.12</v>
          </cell>
          <cell r="F38">
            <v>237.24</v>
          </cell>
        </row>
        <row r="39">
          <cell r="C39">
            <v>205.96</v>
          </cell>
          <cell r="D39">
            <v>212.14</v>
          </cell>
          <cell r="E39">
            <v>212.14</v>
          </cell>
          <cell r="F39">
            <v>220.63</v>
          </cell>
        </row>
        <row r="41">
          <cell r="C41">
            <v>280.52</v>
          </cell>
          <cell r="D41">
            <v>288.94</v>
          </cell>
          <cell r="E41">
            <v>288.94</v>
          </cell>
          <cell r="F41">
            <v>300.5</v>
          </cell>
        </row>
        <row r="42">
          <cell r="C42">
            <v>227.71</v>
          </cell>
          <cell r="D42">
            <v>234.54</v>
          </cell>
          <cell r="E42">
            <v>234.54</v>
          </cell>
          <cell r="F42">
            <v>243.92</v>
          </cell>
        </row>
        <row r="43">
          <cell r="C43">
            <v>107.6</v>
          </cell>
          <cell r="D43">
            <v>110.83</v>
          </cell>
          <cell r="E43">
            <v>110.83</v>
          </cell>
          <cell r="F43">
            <v>115.26</v>
          </cell>
        </row>
        <row r="44">
          <cell r="C44">
            <v>255.61</v>
          </cell>
          <cell r="D44">
            <v>263.27999999999997</v>
          </cell>
          <cell r="E44">
            <v>263.27999999999997</v>
          </cell>
          <cell r="F44">
            <v>273.81</v>
          </cell>
        </row>
        <row r="46">
          <cell r="C46">
            <v>255.98</v>
          </cell>
          <cell r="D46">
            <v>263.66000000000003</v>
          </cell>
          <cell r="E46">
            <v>263.66000000000003</v>
          </cell>
          <cell r="F46">
            <v>274.20999999999998</v>
          </cell>
        </row>
        <row r="47">
          <cell r="C47">
            <v>173.25</v>
          </cell>
          <cell r="D47">
            <v>178.45</v>
          </cell>
          <cell r="E47">
            <v>178.45</v>
          </cell>
          <cell r="F47">
            <v>185.59</v>
          </cell>
        </row>
        <row r="48">
          <cell r="C48">
            <v>165.36</v>
          </cell>
          <cell r="D48">
            <v>170.33</v>
          </cell>
          <cell r="E48">
            <v>170.33</v>
          </cell>
          <cell r="F48">
            <v>177.14</v>
          </cell>
        </row>
        <row r="49">
          <cell r="C49">
            <v>227.91</v>
          </cell>
          <cell r="D49">
            <v>234.75</v>
          </cell>
          <cell r="E49">
            <v>234.75</v>
          </cell>
          <cell r="F49">
            <v>244.14</v>
          </cell>
        </row>
      </sheetData>
      <sheetData sheetId="2">
        <row r="13">
          <cell r="C13">
            <v>4.38</v>
          </cell>
          <cell r="D13">
            <v>4.51</v>
          </cell>
          <cell r="E13">
            <v>4.51</v>
          </cell>
          <cell r="F13">
            <v>4.6900000000000004</v>
          </cell>
        </row>
        <row r="15">
          <cell r="C15">
            <v>6.31</v>
          </cell>
          <cell r="D15">
            <v>6.5</v>
          </cell>
          <cell r="E15">
            <v>6.5</v>
          </cell>
          <cell r="F15">
            <v>6.76</v>
          </cell>
        </row>
        <row r="19">
          <cell r="C19">
            <v>15.55</v>
          </cell>
          <cell r="D19">
            <v>16.02</v>
          </cell>
          <cell r="E19">
            <v>16.02</v>
          </cell>
          <cell r="F19">
            <v>16.66</v>
          </cell>
        </row>
        <row r="22">
          <cell r="C22">
            <v>19.170000000000002</v>
          </cell>
          <cell r="D22">
            <v>19.75</v>
          </cell>
          <cell r="E22">
            <v>19.75</v>
          </cell>
          <cell r="F22">
            <v>20.54</v>
          </cell>
        </row>
        <row r="24">
          <cell r="C24">
            <v>17.18</v>
          </cell>
          <cell r="D24">
            <v>17.7</v>
          </cell>
          <cell r="E24">
            <v>17.7</v>
          </cell>
          <cell r="F24">
            <v>18.41</v>
          </cell>
        </row>
        <row r="30">
          <cell r="C30">
            <v>13.23</v>
          </cell>
          <cell r="D30">
            <v>13.63</v>
          </cell>
          <cell r="E30">
            <v>13.63</v>
          </cell>
          <cell r="F30">
            <v>14.18</v>
          </cell>
        </row>
        <row r="39">
          <cell r="C39">
            <v>13.23</v>
          </cell>
          <cell r="D39">
            <v>13.63</v>
          </cell>
          <cell r="E39">
            <v>13.63</v>
          </cell>
          <cell r="F39">
            <v>14.18</v>
          </cell>
        </row>
        <row r="42">
          <cell r="C42">
            <v>21.97</v>
          </cell>
          <cell r="D42">
            <v>22.63</v>
          </cell>
          <cell r="E42">
            <v>22.63</v>
          </cell>
          <cell r="F42">
            <v>23.54</v>
          </cell>
        </row>
        <row r="62">
          <cell r="C62">
            <v>18.63</v>
          </cell>
          <cell r="D62">
            <v>19.190000000000001</v>
          </cell>
          <cell r="E62">
            <v>19.190000000000001</v>
          </cell>
          <cell r="F62">
            <v>19.96</v>
          </cell>
        </row>
        <row r="65">
          <cell r="C65">
            <v>21.6</v>
          </cell>
          <cell r="D65">
            <v>22.25</v>
          </cell>
          <cell r="E65">
            <v>22.25</v>
          </cell>
          <cell r="F65">
            <v>23.14</v>
          </cell>
        </row>
        <row r="69">
          <cell r="C69">
            <v>10.220000000000001</v>
          </cell>
          <cell r="D69">
            <v>10.53</v>
          </cell>
          <cell r="E69">
            <v>10.53</v>
          </cell>
          <cell r="F69">
            <v>10.95</v>
          </cell>
        </row>
        <row r="82">
          <cell r="C82">
            <v>15.4</v>
          </cell>
          <cell r="D82">
            <v>15.86</v>
          </cell>
          <cell r="E82">
            <v>15.86</v>
          </cell>
          <cell r="F82">
            <v>16.489999999999998</v>
          </cell>
        </row>
      </sheetData>
      <sheetData sheetId="3">
        <row r="12">
          <cell r="C12">
            <v>1701.79</v>
          </cell>
          <cell r="D12">
            <v>1752.84</v>
          </cell>
          <cell r="E12">
            <v>1752.84</v>
          </cell>
          <cell r="F12">
            <v>1822.95</v>
          </cell>
        </row>
        <row r="13">
          <cell r="C13">
            <v>875.38</v>
          </cell>
          <cell r="D13">
            <v>901.64</v>
          </cell>
          <cell r="E13">
            <v>901.64</v>
          </cell>
          <cell r="F13">
            <v>937.71</v>
          </cell>
        </row>
        <row r="15">
          <cell r="C15">
            <v>830.18</v>
          </cell>
          <cell r="D15">
            <v>855.09</v>
          </cell>
          <cell r="E15">
            <v>855.09</v>
          </cell>
          <cell r="F15">
            <v>889.29</v>
          </cell>
        </row>
        <row r="16">
          <cell r="C16">
            <v>613.14</v>
          </cell>
          <cell r="D16">
            <v>631.53</v>
          </cell>
          <cell r="E16">
            <v>631.53</v>
          </cell>
          <cell r="F16">
            <v>656.79</v>
          </cell>
        </row>
        <row r="18">
          <cell r="C18">
            <v>714.2</v>
          </cell>
          <cell r="D18">
            <v>735.63</v>
          </cell>
          <cell r="E18">
            <v>735.63</v>
          </cell>
          <cell r="F18">
            <v>765.06</v>
          </cell>
        </row>
        <row r="19">
          <cell r="C19">
            <v>786.49</v>
          </cell>
          <cell r="D19">
            <v>810.08</v>
          </cell>
          <cell r="E19">
            <v>810.08</v>
          </cell>
          <cell r="F19">
            <v>842.48</v>
          </cell>
        </row>
        <row r="20">
          <cell r="C20">
            <v>697.46</v>
          </cell>
          <cell r="D20">
            <v>718.38</v>
          </cell>
          <cell r="E20">
            <v>718.38</v>
          </cell>
          <cell r="F20">
            <v>747.12</v>
          </cell>
        </row>
        <row r="21">
          <cell r="C21">
            <v>635.02</v>
          </cell>
          <cell r="D21">
            <v>654.07000000000005</v>
          </cell>
          <cell r="E21">
            <v>654.07000000000005</v>
          </cell>
          <cell r="F21">
            <v>680.23</v>
          </cell>
        </row>
        <row r="24">
          <cell r="C24">
            <v>899.27</v>
          </cell>
          <cell r="D24">
            <v>926.25</v>
          </cell>
          <cell r="E24">
            <v>926.25</v>
          </cell>
          <cell r="F24">
            <v>963.3</v>
          </cell>
        </row>
        <row r="25">
          <cell r="C25">
            <v>720.78</v>
          </cell>
          <cell r="D25">
            <v>742.4</v>
          </cell>
          <cell r="E25">
            <v>742.4</v>
          </cell>
          <cell r="F25">
            <v>772.1</v>
          </cell>
        </row>
        <row r="26">
          <cell r="C26">
            <v>574.67999999999995</v>
          </cell>
          <cell r="D26">
            <v>591.91999999999996</v>
          </cell>
          <cell r="E26">
            <v>591.91999999999996</v>
          </cell>
          <cell r="F26">
            <v>615.6</v>
          </cell>
        </row>
        <row r="27">
          <cell r="C27">
            <v>724.47</v>
          </cell>
          <cell r="D27">
            <v>746.2</v>
          </cell>
          <cell r="E27">
            <v>746.2</v>
          </cell>
          <cell r="F27">
            <v>776.05</v>
          </cell>
        </row>
        <row r="29">
          <cell r="C29">
            <v>1186.67</v>
          </cell>
          <cell r="D29">
            <v>1222.27</v>
          </cell>
          <cell r="E29">
            <v>1222.27</v>
          </cell>
          <cell r="F29">
            <v>1271.1600000000001</v>
          </cell>
        </row>
        <row r="30">
          <cell r="C30">
            <v>687.43</v>
          </cell>
          <cell r="D30">
            <v>708.05</v>
          </cell>
          <cell r="E30">
            <v>708.05</v>
          </cell>
          <cell r="F30">
            <v>736.37</v>
          </cell>
        </row>
        <row r="31">
          <cell r="C31">
            <v>563.6</v>
          </cell>
          <cell r="D31">
            <v>580.51</v>
          </cell>
          <cell r="E31">
            <v>580.51</v>
          </cell>
          <cell r="F31">
            <v>603.73</v>
          </cell>
        </row>
        <row r="32">
          <cell r="C32">
            <v>628.83000000000004</v>
          </cell>
          <cell r="D32">
            <v>647.69000000000005</v>
          </cell>
          <cell r="E32">
            <v>647.69000000000005</v>
          </cell>
          <cell r="F32">
            <v>673.6</v>
          </cell>
        </row>
        <row r="33">
          <cell r="C33">
            <v>619.95000000000005</v>
          </cell>
          <cell r="D33">
            <v>638.54999999999995</v>
          </cell>
          <cell r="E33">
            <v>638.54999999999995</v>
          </cell>
          <cell r="F33">
            <v>664.09</v>
          </cell>
        </row>
        <row r="34">
          <cell r="C34">
            <v>604.32000000000005</v>
          </cell>
          <cell r="D34">
            <v>622.45000000000005</v>
          </cell>
          <cell r="E34">
            <v>622.45000000000005</v>
          </cell>
          <cell r="F34">
            <v>647.35</v>
          </cell>
        </row>
        <row r="36">
          <cell r="C36">
            <v>1036.22</v>
          </cell>
          <cell r="D36">
            <v>1067.31</v>
          </cell>
          <cell r="E36">
            <v>1067.31</v>
          </cell>
          <cell r="F36">
            <v>1110</v>
          </cell>
        </row>
        <row r="37">
          <cell r="C37">
            <v>575.73</v>
          </cell>
          <cell r="D37">
            <v>593</v>
          </cell>
          <cell r="E37">
            <v>593</v>
          </cell>
          <cell r="F37">
            <v>616.72</v>
          </cell>
        </row>
        <row r="39">
          <cell r="C39">
            <v>634.29</v>
          </cell>
          <cell r="D39">
            <v>653.32000000000005</v>
          </cell>
          <cell r="E39">
            <v>653.32000000000005</v>
          </cell>
          <cell r="F39">
            <v>679.45</v>
          </cell>
        </row>
        <row r="41">
          <cell r="C41">
            <v>604.36</v>
          </cell>
          <cell r="D41">
            <v>622.49</v>
          </cell>
          <cell r="E41">
            <v>622.49</v>
          </cell>
          <cell r="F41">
            <v>647.39</v>
          </cell>
        </row>
        <row r="42">
          <cell r="C42">
            <v>591.83000000000004</v>
          </cell>
          <cell r="D42">
            <v>609.58000000000004</v>
          </cell>
          <cell r="E42">
            <v>609.58000000000004</v>
          </cell>
          <cell r="F42">
            <v>633.96</v>
          </cell>
        </row>
        <row r="43">
          <cell r="C43">
            <v>560.09</v>
          </cell>
          <cell r="D43">
            <v>576.89</v>
          </cell>
          <cell r="E43">
            <v>576.89</v>
          </cell>
          <cell r="F43">
            <v>599.97</v>
          </cell>
        </row>
        <row r="45">
          <cell r="C45">
            <v>1093.57</v>
          </cell>
          <cell r="D45">
            <v>1126.3800000000001</v>
          </cell>
          <cell r="E45">
            <v>1126.3800000000001</v>
          </cell>
          <cell r="F45">
            <v>1171.44</v>
          </cell>
        </row>
        <row r="46">
          <cell r="C46">
            <v>477.38</v>
          </cell>
          <cell r="D46">
            <v>491.7</v>
          </cell>
          <cell r="E46">
            <v>491.7</v>
          </cell>
          <cell r="F46">
            <v>511.37</v>
          </cell>
        </row>
        <row r="47">
          <cell r="C47">
            <v>740.41</v>
          </cell>
          <cell r="D47">
            <v>762.62</v>
          </cell>
          <cell r="E47">
            <v>762.62</v>
          </cell>
          <cell r="F47">
            <v>793.12</v>
          </cell>
        </row>
        <row r="48">
          <cell r="C48">
            <v>595.26</v>
          </cell>
          <cell r="D48">
            <v>613.12</v>
          </cell>
          <cell r="E48">
            <v>613.12</v>
          </cell>
          <cell r="F48">
            <v>637.64</v>
          </cell>
        </row>
        <row r="49">
          <cell r="C49">
            <v>705.74</v>
          </cell>
          <cell r="D49">
            <v>726.91</v>
          </cell>
          <cell r="E49">
            <v>726.91</v>
          </cell>
          <cell r="F49">
            <v>755.99</v>
          </cell>
        </row>
        <row r="52">
          <cell r="C52">
            <v>1610.5</v>
          </cell>
          <cell r="D52">
            <v>1658.82</v>
          </cell>
          <cell r="E52">
            <v>1658.82</v>
          </cell>
          <cell r="F52">
            <v>1725.17</v>
          </cell>
        </row>
        <row r="53">
          <cell r="C53">
            <v>581.16999999999996</v>
          </cell>
          <cell r="D53">
            <v>598.61</v>
          </cell>
          <cell r="E53">
            <v>598.61</v>
          </cell>
          <cell r="F53">
            <v>622.54999999999995</v>
          </cell>
        </row>
        <row r="54">
          <cell r="C54">
            <v>563.86</v>
          </cell>
          <cell r="D54">
            <v>580.78</v>
          </cell>
          <cell r="E54">
            <v>580.78</v>
          </cell>
          <cell r="F54">
            <v>604.01</v>
          </cell>
        </row>
        <row r="55">
          <cell r="C55">
            <v>652.89</v>
          </cell>
          <cell r="D55">
            <v>672.48</v>
          </cell>
          <cell r="E55">
            <v>672.48</v>
          </cell>
          <cell r="F55">
            <v>699.38</v>
          </cell>
        </row>
        <row r="57">
          <cell r="C57">
            <v>766.5</v>
          </cell>
          <cell r="D57">
            <v>789.5</v>
          </cell>
          <cell r="E57">
            <v>789.5</v>
          </cell>
          <cell r="F57">
            <v>821.08</v>
          </cell>
        </row>
        <row r="58">
          <cell r="C58">
            <v>666.17</v>
          </cell>
          <cell r="D58">
            <v>686.16</v>
          </cell>
          <cell r="E58">
            <v>686.16</v>
          </cell>
          <cell r="F58">
            <v>713.61</v>
          </cell>
        </row>
        <row r="59">
          <cell r="C59">
            <v>541.63</v>
          </cell>
          <cell r="D59">
            <v>557.88</v>
          </cell>
          <cell r="E59">
            <v>557.88</v>
          </cell>
          <cell r="F59">
            <v>580.20000000000005</v>
          </cell>
        </row>
        <row r="60">
          <cell r="C60">
            <v>587.96</v>
          </cell>
          <cell r="D60">
            <v>605.6</v>
          </cell>
          <cell r="E60">
            <v>605.6</v>
          </cell>
          <cell r="F60">
            <v>629.82000000000005</v>
          </cell>
        </row>
        <row r="61">
          <cell r="C61">
            <v>582.76</v>
          </cell>
          <cell r="D61">
            <v>600.24</v>
          </cell>
          <cell r="E61">
            <v>600.24</v>
          </cell>
          <cell r="F61">
            <v>624.25</v>
          </cell>
        </row>
      </sheetData>
      <sheetData sheetId="4">
        <row r="15">
          <cell r="E15">
            <v>731.27</v>
          </cell>
          <cell r="F15">
            <v>760.52</v>
          </cell>
        </row>
        <row r="21">
          <cell r="E21">
            <v>487.52</v>
          </cell>
          <cell r="F21">
            <v>507.02</v>
          </cell>
        </row>
      </sheetData>
      <sheetData sheetId="5"/>
      <sheetData sheetId="6">
        <row r="11">
          <cell r="E11">
            <v>864.94</v>
          </cell>
          <cell r="F11">
            <v>899.54</v>
          </cell>
        </row>
        <row r="13">
          <cell r="E13">
            <v>1558.04</v>
          </cell>
          <cell r="F13">
            <v>1620.36</v>
          </cell>
        </row>
        <row r="14">
          <cell r="E14">
            <v>1246.43</v>
          </cell>
          <cell r="F14">
            <v>1296.29</v>
          </cell>
        </row>
        <row r="16">
          <cell r="E16">
            <v>1170.1400000000001</v>
          </cell>
          <cell r="F16">
            <v>1216.95</v>
          </cell>
        </row>
        <row r="17">
          <cell r="E17">
            <v>1246.43</v>
          </cell>
          <cell r="F17">
            <v>1296.29</v>
          </cell>
        </row>
        <row r="18">
          <cell r="E18">
            <v>1335.46</v>
          </cell>
          <cell r="F18">
            <v>1388.88</v>
          </cell>
        </row>
        <row r="19">
          <cell r="E19">
            <v>1125.1300000000001</v>
          </cell>
          <cell r="F19">
            <v>1170.1400000000001</v>
          </cell>
        </row>
        <row r="20">
          <cell r="E20">
            <v>1125.1300000000001</v>
          </cell>
          <cell r="F20">
            <v>1170.1400000000001</v>
          </cell>
        </row>
        <row r="21">
          <cell r="E21">
            <v>1125.1300000000001</v>
          </cell>
          <cell r="F21">
            <v>1170.1400000000001</v>
          </cell>
        </row>
        <row r="22">
          <cell r="E22">
            <v>1588.08</v>
          </cell>
        </row>
        <row r="23">
          <cell r="E23">
            <v>1125.1300000000001</v>
          </cell>
        </row>
        <row r="24">
          <cell r="E24">
            <v>1197.47</v>
          </cell>
        </row>
        <row r="25">
          <cell r="E25">
            <v>1168.52</v>
          </cell>
        </row>
        <row r="27">
          <cell r="E27">
            <v>526.20000000000005</v>
          </cell>
          <cell r="F27">
            <v>526.20000000000005</v>
          </cell>
        </row>
        <row r="28">
          <cell r="E28">
            <v>1162.99</v>
          </cell>
          <cell r="F28">
            <v>1209.51</v>
          </cell>
        </row>
        <row r="29">
          <cell r="E29">
            <v>1111.44</v>
          </cell>
          <cell r="F29">
            <v>1155.9000000000001</v>
          </cell>
        </row>
        <row r="30">
          <cell r="E30">
            <v>1020.8354435377544</v>
          </cell>
          <cell r="F30">
            <v>1020.8354435377544</v>
          </cell>
        </row>
        <row r="31">
          <cell r="E31">
            <v>1331.15</v>
          </cell>
          <cell r="F31">
            <v>1384.4</v>
          </cell>
        </row>
        <row r="32">
          <cell r="E32">
            <v>1338.75</v>
          </cell>
          <cell r="F32">
            <v>1392.3</v>
          </cell>
        </row>
        <row r="34">
          <cell r="E34">
            <v>893.09</v>
          </cell>
          <cell r="F34">
            <v>928.81</v>
          </cell>
        </row>
        <row r="35">
          <cell r="E35">
            <v>2288.11</v>
          </cell>
          <cell r="F35">
            <v>2379.63</v>
          </cell>
        </row>
        <row r="36">
          <cell r="E36">
            <v>1312.3894163344983</v>
          </cell>
          <cell r="F36">
            <v>1312.3894163344983</v>
          </cell>
        </row>
        <row r="37">
          <cell r="E37">
            <v>2013.24</v>
          </cell>
          <cell r="F37">
            <v>2093.77</v>
          </cell>
        </row>
        <row r="38">
          <cell r="E38">
            <v>1348.35</v>
          </cell>
          <cell r="F38">
            <v>1348.35</v>
          </cell>
        </row>
        <row r="39">
          <cell r="E39">
            <v>1767.78</v>
          </cell>
          <cell r="F39">
            <v>1838.49</v>
          </cell>
        </row>
        <row r="40">
          <cell r="E40">
            <v>1077.5999999999999</v>
          </cell>
          <cell r="F40">
            <v>1120.7</v>
          </cell>
        </row>
        <row r="41">
          <cell r="E41">
            <v>1077.5999999999999</v>
          </cell>
          <cell r="F41">
            <v>1120.7</v>
          </cell>
        </row>
        <row r="43">
          <cell r="E43">
            <v>1179.27</v>
          </cell>
          <cell r="F43">
            <v>1226.44</v>
          </cell>
        </row>
        <row r="50">
          <cell r="E50">
            <v>1292.6296649879987</v>
          </cell>
        </row>
        <row r="51">
          <cell r="E51">
            <v>1192.8800000000001</v>
          </cell>
        </row>
        <row r="52">
          <cell r="E52">
            <v>1170.27</v>
          </cell>
        </row>
        <row r="53">
          <cell r="E53">
            <v>1272.03</v>
          </cell>
        </row>
        <row r="55">
          <cell r="E55">
            <v>1277.67</v>
          </cell>
          <cell r="F55">
            <v>1328.78</v>
          </cell>
        </row>
        <row r="56">
          <cell r="E56">
            <v>1277.67</v>
          </cell>
          <cell r="F56">
            <v>1328.78</v>
          </cell>
        </row>
        <row r="57">
          <cell r="E57">
            <v>1187.22</v>
          </cell>
          <cell r="F57">
            <v>1234.71</v>
          </cell>
        </row>
        <row r="58">
          <cell r="E58">
            <v>1153.3</v>
          </cell>
          <cell r="F58">
            <v>1199.43</v>
          </cell>
        </row>
        <row r="59">
          <cell r="E59">
            <v>1187.22</v>
          </cell>
          <cell r="F59">
            <v>1234.71</v>
          </cell>
        </row>
        <row r="60">
          <cell r="E60">
            <v>1164.6099999999999</v>
          </cell>
          <cell r="F60">
            <v>1211.19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showZeros="0" zoomScaleNormal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J30" sqref="J30"/>
    </sheetView>
  </sheetViews>
  <sheetFormatPr defaultRowHeight="12.75" x14ac:dyDescent="0.2"/>
  <cols>
    <col min="1" max="1" width="3.7109375" style="1" customWidth="1"/>
    <col min="2" max="2" width="40.5703125" style="1" customWidth="1"/>
    <col min="3" max="4" width="18.140625" style="1" customWidth="1"/>
    <col min="5" max="5" width="51" style="1" customWidth="1"/>
    <col min="6" max="7" width="18" style="1" customWidth="1"/>
    <col min="8" max="8" width="52.140625" style="1" customWidth="1"/>
    <col min="9" max="10" width="9.140625" style="101"/>
    <col min="11" max="16384" width="9.140625" style="1"/>
  </cols>
  <sheetData>
    <row r="1" spans="1:10" x14ac:dyDescent="0.2">
      <c r="A1" s="273"/>
      <c r="B1" s="273"/>
    </row>
    <row r="2" spans="1:10" ht="15.75" customHeight="1" x14ac:dyDescent="0.25">
      <c r="A2" s="282" t="s">
        <v>57</v>
      </c>
      <c r="B2" s="282"/>
      <c r="C2" s="282"/>
      <c r="D2" s="282"/>
      <c r="E2" s="282"/>
      <c r="F2" s="282"/>
      <c r="G2" s="282"/>
      <c r="H2" s="282"/>
    </row>
    <row r="3" spans="1:10" ht="15.75" x14ac:dyDescent="0.25">
      <c r="A3" s="283" t="s">
        <v>58</v>
      </c>
      <c r="B3" s="283"/>
      <c r="C3" s="283"/>
      <c r="D3" s="283"/>
      <c r="E3" s="283"/>
      <c r="F3" s="283"/>
      <c r="G3" s="283"/>
      <c r="H3" s="283"/>
    </row>
    <row r="4" spans="1:10" ht="15.75" x14ac:dyDescent="0.25">
      <c r="A4" s="283" t="s">
        <v>124</v>
      </c>
      <c r="B4" s="283"/>
      <c r="C4" s="283"/>
      <c r="D4" s="283"/>
      <c r="E4" s="283"/>
      <c r="F4" s="283"/>
      <c r="G4" s="283"/>
      <c r="H4" s="283"/>
    </row>
    <row r="5" spans="1:10" ht="15.75" x14ac:dyDescent="0.25">
      <c r="A5" s="174"/>
      <c r="B5" s="174"/>
      <c r="C5" s="174"/>
      <c r="D5" s="174"/>
      <c r="E5" s="174"/>
      <c r="F5" s="174"/>
      <c r="G5" s="174"/>
      <c r="H5" s="174"/>
    </row>
    <row r="6" spans="1:10" ht="15.75" customHeight="1" x14ac:dyDescent="0.2">
      <c r="A6" s="3"/>
      <c r="B6" s="3"/>
      <c r="H6" s="60" t="s">
        <v>44</v>
      </c>
    </row>
    <row r="7" spans="1:10" ht="18.75" customHeight="1" x14ac:dyDescent="0.2">
      <c r="A7" s="274" t="s">
        <v>0</v>
      </c>
      <c r="B7" s="274" t="s">
        <v>42</v>
      </c>
      <c r="C7" s="277" t="s">
        <v>84</v>
      </c>
      <c r="D7" s="278"/>
      <c r="E7" s="279"/>
      <c r="F7" s="277" t="s">
        <v>125</v>
      </c>
      <c r="G7" s="278"/>
      <c r="H7" s="279"/>
    </row>
    <row r="8" spans="1:10" ht="22.5" customHeight="1" x14ac:dyDescent="0.2">
      <c r="A8" s="275"/>
      <c r="B8" s="275"/>
      <c r="C8" s="280" t="s">
        <v>59</v>
      </c>
      <c r="D8" s="281"/>
      <c r="E8" s="274" t="s">
        <v>63</v>
      </c>
      <c r="F8" s="280" t="s">
        <v>59</v>
      </c>
      <c r="G8" s="281"/>
      <c r="H8" s="274" t="s">
        <v>63</v>
      </c>
    </row>
    <row r="9" spans="1:10" ht="19.5" customHeight="1" x14ac:dyDescent="0.2">
      <c r="A9" s="276"/>
      <c r="B9" s="276"/>
      <c r="C9" s="20" t="s">
        <v>53</v>
      </c>
      <c r="D9" s="19" t="s">
        <v>52</v>
      </c>
      <c r="E9" s="276"/>
      <c r="F9" s="20" t="s">
        <v>53</v>
      </c>
      <c r="G9" s="19" t="s">
        <v>52</v>
      </c>
      <c r="H9" s="276"/>
    </row>
    <row r="10" spans="1:10" ht="15" x14ac:dyDescent="0.2">
      <c r="A10" s="29">
        <v>1</v>
      </c>
      <c r="B10" s="30">
        <f>A10+1</f>
        <v>2</v>
      </c>
      <c r="C10" s="30">
        <f t="shared" ref="C10" si="0">B10+1</f>
        <v>3</v>
      </c>
      <c r="D10" s="30">
        <f t="shared" ref="D10" si="1">C10+1</f>
        <v>4</v>
      </c>
      <c r="E10" s="31">
        <f t="shared" ref="E10" si="2">D10+1</f>
        <v>5</v>
      </c>
      <c r="F10" s="30">
        <f t="shared" ref="F10:H10" si="3">E10+1</f>
        <v>6</v>
      </c>
      <c r="G10" s="30">
        <f t="shared" si="3"/>
        <v>7</v>
      </c>
      <c r="H10" s="31">
        <f t="shared" si="3"/>
        <v>8</v>
      </c>
    </row>
    <row r="11" spans="1:10" ht="18" customHeight="1" x14ac:dyDescent="0.25">
      <c r="A11" s="14">
        <v>1</v>
      </c>
      <c r="B11" s="74" t="s">
        <v>75</v>
      </c>
      <c r="C11" s="15"/>
      <c r="D11" s="15"/>
      <c r="E11" s="32"/>
      <c r="F11" s="15"/>
      <c r="G11" s="15"/>
      <c r="H11" s="32"/>
    </row>
    <row r="12" spans="1:10" ht="15.75" customHeight="1" x14ac:dyDescent="0.25">
      <c r="A12" s="16"/>
      <c r="B12" s="75" t="s">
        <v>1</v>
      </c>
      <c r="C12" s="17"/>
      <c r="D12" s="17"/>
      <c r="E12" s="267" t="s">
        <v>89</v>
      </c>
      <c r="F12" s="17"/>
      <c r="G12" s="17"/>
      <c r="H12" s="267" t="s">
        <v>127</v>
      </c>
    </row>
    <row r="13" spans="1:10" ht="15.75" customHeight="1" x14ac:dyDescent="0.2">
      <c r="A13" s="33"/>
      <c r="B13" s="76" t="s">
        <v>60</v>
      </c>
      <c r="C13" s="171">
        <f>[3]ХВС!C13</f>
        <v>71.25</v>
      </c>
      <c r="D13" s="171">
        <f>[3]ХВС!D13</f>
        <v>73.39</v>
      </c>
      <c r="E13" s="264"/>
      <c r="F13" s="117">
        <f>[3]ХВС!E13</f>
        <v>73.39</v>
      </c>
      <c r="G13" s="117">
        <f>[3]ХВС!F13</f>
        <v>76.33</v>
      </c>
      <c r="H13" s="264"/>
      <c r="I13" s="101">
        <f>F13/D13*100</f>
        <v>100</v>
      </c>
      <c r="J13" s="102">
        <f>G13/D13*100</f>
        <v>104.00599536721624</v>
      </c>
    </row>
    <row r="14" spans="1:10" ht="15.75" customHeight="1" x14ac:dyDescent="0.2">
      <c r="A14" s="34"/>
      <c r="B14" s="77" t="s">
        <v>43</v>
      </c>
      <c r="C14" s="26">
        <f>[3]ХВС!C14</f>
        <v>0</v>
      </c>
      <c r="D14" s="171">
        <f>[3]ХВС!D14</f>
        <v>0</v>
      </c>
      <c r="E14" s="264"/>
      <c r="F14" s="26">
        <f>[3]ХВС!E14</f>
        <v>0</v>
      </c>
      <c r="G14" s="117">
        <f>[3]ХВС!F14</f>
        <v>0</v>
      </c>
      <c r="H14" s="264"/>
      <c r="J14" s="102"/>
    </row>
    <row r="15" spans="1:10" ht="15.75" customHeight="1" x14ac:dyDescent="0.2">
      <c r="A15" s="35"/>
      <c r="B15" s="76" t="s">
        <v>60</v>
      </c>
      <c r="C15" s="171">
        <f>[3]ХВС!C15</f>
        <v>50.22</v>
      </c>
      <c r="D15" s="171">
        <f>[3]ХВС!D15</f>
        <v>51.73</v>
      </c>
      <c r="E15" s="266"/>
      <c r="F15" s="117">
        <f>[3]ХВС!E15</f>
        <v>51.73</v>
      </c>
      <c r="G15" s="117">
        <f>[3]ХВС!F15</f>
        <v>53.8</v>
      </c>
      <c r="H15" s="266"/>
      <c r="I15" s="101">
        <f t="shared" ref="I15:I74" si="4">F15/D15*100</f>
        <v>100</v>
      </c>
      <c r="J15" s="102">
        <f t="shared" ref="J15:J74" si="5">G15/D15*100</f>
        <v>104.00154649139763</v>
      </c>
    </row>
    <row r="16" spans="1:10" ht="18.75" customHeight="1" x14ac:dyDescent="0.25">
      <c r="A16" s="7">
        <v>2</v>
      </c>
      <c r="B16" s="78" t="s">
        <v>47</v>
      </c>
      <c r="C16" s="15">
        <f>[3]ХВС!C16</f>
        <v>0</v>
      </c>
      <c r="D16" s="15">
        <f>[3]ХВС!D16</f>
        <v>0</v>
      </c>
      <c r="E16" s="15"/>
      <c r="F16" s="15">
        <f>[3]ХВС!E16</f>
        <v>0</v>
      </c>
      <c r="G16" s="15">
        <f>[3]ХВС!F16</f>
        <v>0</v>
      </c>
      <c r="H16" s="128"/>
      <c r="J16" s="102"/>
    </row>
    <row r="17" spans="1:10" s="2" customFormat="1" ht="15.75" customHeight="1" x14ac:dyDescent="0.2">
      <c r="A17" s="37"/>
      <c r="B17" s="79" t="s">
        <v>40</v>
      </c>
      <c r="C17" s="23">
        <f>[3]ХВС!C17</f>
        <v>0</v>
      </c>
      <c r="D17" s="23">
        <f>[3]ХВС!D17</f>
        <v>0</v>
      </c>
      <c r="E17" s="267" t="s">
        <v>90</v>
      </c>
      <c r="F17" s="238">
        <f>[3]ХВС!E17</f>
        <v>0</v>
      </c>
      <c r="G17" s="238">
        <f>[3]ХВС!F17</f>
        <v>0</v>
      </c>
      <c r="H17" s="267" t="s">
        <v>158</v>
      </c>
      <c r="I17" s="101"/>
      <c r="J17" s="102"/>
    </row>
    <row r="18" spans="1:10" ht="15.75" customHeight="1" x14ac:dyDescent="0.2">
      <c r="A18" s="34"/>
      <c r="B18" s="76" t="s">
        <v>60</v>
      </c>
      <c r="C18" s="171">
        <f>[3]ХВС!C18</f>
        <v>59.78</v>
      </c>
      <c r="D18" s="171">
        <f>[3]ХВС!D18</f>
        <v>61.57</v>
      </c>
      <c r="E18" s="264"/>
      <c r="F18" s="103">
        <f>[3]ХВС!E18</f>
        <v>61.57</v>
      </c>
      <c r="G18" s="103">
        <f>[3]ХВС!F18</f>
        <v>64.03</v>
      </c>
      <c r="H18" s="264"/>
      <c r="I18" s="101">
        <f t="shared" si="4"/>
        <v>100</v>
      </c>
      <c r="J18" s="102">
        <f t="shared" si="5"/>
        <v>103.99545233068052</v>
      </c>
    </row>
    <row r="19" spans="1:10" ht="18" customHeight="1" x14ac:dyDescent="0.2">
      <c r="A19" s="34"/>
      <c r="B19" s="80" t="s">
        <v>61</v>
      </c>
      <c r="C19" s="171">
        <f>[3]ХВС!C19</f>
        <v>103.78</v>
      </c>
      <c r="D19" s="171">
        <f>[3]ХВС!D19</f>
        <v>106.89</v>
      </c>
      <c r="E19" s="67" t="s">
        <v>85</v>
      </c>
      <c r="F19" s="103">
        <f>[3]ХВС!E19</f>
        <v>106.89</v>
      </c>
      <c r="G19" s="103">
        <f>[3]ХВС!F19</f>
        <v>111.17</v>
      </c>
      <c r="H19" s="210" t="s">
        <v>130</v>
      </c>
      <c r="I19" s="101">
        <f t="shared" si="4"/>
        <v>100</v>
      </c>
      <c r="J19" s="102">
        <f t="shared" si="5"/>
        <v>104.00411638132661</v>
      </c>
    </row>
    <row r="20" spans="1:10" s="2" customFormat="1" ht="15.75" customHeight="1" x14ac:dyDescent="0.2">
      <c r="A20" s="38"/>
      <c r="B20" s="81" t="s">
        <v>2</v>
      </c>
      <c r="C20" s="27">
        <f>[3]ХВС!C20</f>
        <v>0</v>
      </c>
      <c r="D20" s="27">
        <f>[3]ХВС!D20</f>
        <v>0</v>
      </c>
      <c r="E20" s="264" t="s">
        <v>90</v>
      </c>
      <c r="F20" s="221">
        <f>[3]ХВС!E20</f>
        <v>0</v>
      </c>
      <c r="G20" s="221">
        <f>[3]ХВС!F20</f>
        <v>0</v>
      </c>
      <c r="H20" s="264" t="s">
        <v>158</v>
      </c>
      <c r="I20" s="101"/>
      <c r="J20" s="102"/>
    </row>
    <row r="21" spans="1:10" ht="15.75" customHeight="1" x14ac:dyDescent="0.2">
      <c r="A21" s="34"/>
      <c r="B21" s="76" t="s">
        <v>60</v>
      </c>
      <c r="C21" s="171">
        <f>[3]ХВС!C21</f>
        <v>44.39</v>
      </c>
      <c r="D21" s="171">
        <f>[3]ХВС!D21</f>
        <v>45.72</v>
      </c>
      <c r="E21" s="264"/>
      <c r="F21" s="103">
        <f>[3]ХВС!E21</f>
        <v>45.72</v>
      </c>
      <c r="G21" s="103">
        <f>[3]ХВС!F21</f>
        <v>47.55</v>
      </c>
      <c r="H21" s="264"/>
      <c r="I21" s="101">
        <f t="shared" si="4"/>
        <v>100</v>
      </c>
      <c r="J21" s="102">
        <f t="shared" si="5"/>
        <v>104.00262467191601</v>
      </c>
    </row>
    <row r="22" spans="1:10" ht="15.75" hidden="1" customHeight="1" x14ac:dyDescent="0.2">
      <c r="A22" s="34"/>
      <c r="B22" s="80" t="s">
        <v>61</v>
      </c>
      <c r="C22" s="170">
        <f>[3]ХВС!C22</f>
        <v>0</v>
      </c>
      <c r="D22" s="170">
        <f>[3]ХВС!D22</f>
        <v>0</v>
      </c>
      <c r="E22" s="264"/>
      <c r="F22" s="239">
        <f>[3]ХВС!E22</f>
        <v>0</v>
      </c>
      <c r="G22" s="239">
        <f>[3]ХВС!F22</f>
        <v>0</v>
      </c>
      <c r="H22" s="264"/>
      <c r="I22" s="101" t="e">
        <f t="shared" si="4"/>
        <v>#DIV/0!</v>
      </c>
      <c r="J22" s="102" t="e">
        <f t="shared" si="5"/>
        <v>#DIV/0!</v>
      </c>
    </row>
    <row r="23" spans="1:10" s="2" customFormat="1" ht="15.75" hidden="1" customHeight="1" x14ac:dyDescent="0.2">
      <c r="A23" s="38"/>
      <c r="B23" s="81" t="s">
        <v>3</v>
      </c>
      <c r="C23" s="27">
        <f>[3]ХВС!C23</f>
        <v>0</v>
      </c>
      <c r="D23" s="27">
        <f>[3]ХВС!D23</f>
        <v>0</v>
      </c>
      <c r="E23" s="264"/>
      <c r="F23" s="221">
        <f>[3]ХВС!E23</f>
        <v>0</v>
      </c>
      <c r="G23" s="221">
        <f>[3]ХВС!F23</f>
        <v>0</v>
      </c>
      <c r="H23" s="264"/>
      <c r="I23" s="101" t="e">
        <f t="shared" si="4"/>
        <v>#DIV/0!</v>
      </c>
      <c r="J23" s="102" t="e">
        <f t="shared" si="5"/>
        <v>#DIV/0!</v>
      </c>
    </row>
    <row r="24" spans="1:10" ht="15.75" hidden="1" customHeight="1" x14ac:dyDescent="0.2">
      <c r="A24" s="34"/>
      <c r="B24" s="80" t="s">
        <v>61</v>
      </c>
      <c r="C24" s="171">
        <f>[3]ХВС!C24</f>
        <v>0</v>
      </c>
      <c r="D24" s="171">
        <f>[3]ХВС!D24</f>
        <v>0</v>
      </c>
      <c r="E24" s="264"/>
      <c r="F24" s="103">
        <f>[3]ХВС!E24</f>
        <v>0</v>
      </c>
      <c r="G24" s="103">
        <f>[3]ХВС!F24</f>
        <v>0</v>
      </c>
      <c r="H24" s="264"/>
      <c r="I24" s="101" t="e">
        <f t="shared" si="4"/>
        <v>#DIV/0!</v>
      </c>
      <c r="J24" s="102" t="e">
        <f t="shared" si="5"/>
        <v>#DIV/0!</v>
      </c>
    </row>
    <row r="25" spans="1:10" s="2" customFormat="1" ht="15.75" customHeight="1" x14ac:dyDescent="0.2">
      <c r="A25" s="38"/>
      <c r="B25" s="81" t="s">
        <v>4</v>
      </c>
      <c r="C25" s="27">
        <f>[3]ХВС!C25</f>
        <v>0</v>
      </c>
      <c r="D25" s="27">
        <f>[3]ХВС!D25</f>
        <v>0</v>
      </c>
      <c r="E25" s="264"/>
      <c r="F25" s="221">
        <f>[3]ХВС!E25</f>
        <v>0</v>
      </c>
      <c r="G25" s="221">
        <f>[3]ХВС!F25</f>
        <v>0</v>
      </c>
      <c r="H25" s="264"/>
      <c r="I25" s="101"/>
      <c r="J25" s="102"/>
    </row>
    <row r="26" spans="1:10" ht="15.75" customHeight="1" x14ac:dyDescent="0.2">
      <c r="A26" s="34"/>
      <c r="B26" s="76" t="s">
        <v>60</v>
      </c>
      <c r="C26" s="171">
        <f>[3]ХВС!C26</f>
        <v>115.1</v>
      </c>
      <c r="D26" s="171">
        <f>[3]ХВС!D26</f>
        <v>118.55</v>
      </c>
      <c r="E26" s="264"/>
      <c r="F26" s="103">
        <f>[3]ХВС!E26</f>
        <v>118.55</v>
      </c>
      <c r="G26" s="103">
        <f>[3]ХВС!F26</f>
        <v>123.29</v>
      </c>
      <c r="H26" s="264"/>
      <c r="I26" s="101">
        <f t="shared" si="4"/>
        <v>100</v>
      </c>
      <c r="J26" s="102">
        <f t="shared" si="5"/>
        <v>103.99831294812316</v>
      </c>
    </row>
    <row r="27" spans="1:10" s="2" customFormat="1" ht="15.75" customHeight="1" x14ac:dyDescent="0.2">
      <c r="A27" s="38"/>
      <c r="B27" s="81" t="s">
        <v>56</v>
      </c>
      <c r="C27" s="27">
        <f>[3]ХВС!C27</f>
        <v>0</v>
      </c>
      <c r="D27" s="27">
        <f>[3]ХВС!D27</f>
        <v>0</v>
      </c>
      <c r="E27" s="264"/>
      <c r="F27" s="221">
        <f>[3]ХВС!E27</f>
        <v>0</v>
      </c>
      <c r="G27" s="221">
        <f>[3]ХВС!F27</f>
        <v>0</v>
      </c>
      <c r="H27" s="264"/>
      <c r="I27" s="101"/>
      <c r="J27" s="102"/>
    </row>
    <row r="28" spans="1:10" ht="15.75" customHeight="1" x14ac:dyDescent="0.2">
      <c r="A28" s="34"/>
      <c r="B28" s="76" t="s">
        <v>60</v>
      </c>
      <c r="C28" s="171">
        <f>[3]ХВС!C28</f>
        <v>56.21</v>
      </c>
      <c r="D28" s="171">
        <f>[3]ХВС!D28</f>
        <v>57.9</v>
      </c>
      <c r="E28" s="264"/>
      <c r="F28" s="103">
        <f>[3]ХВС!E28</f>
        <v>57.9</v>
      </c>
      <c r="G28" s="103">
        <f>[3]ХВС!F28</f>
        <v>60.22</v>
      </c>
      <c r="H28" s="264"/>
      <c r="I28" s="101">
        <f t="shared" si="4"/>
        <v>100</v>
      </c>
      <c r="J28" s="102">
        <f t="shared" si="5"/>
        <v>104.00690846286702</v>
      </c>
    </row>
    <row r="29" spans="1:10" ht="15.75" customHeight="1" x14ac:dyDescent="0.2">
      <c r="A29" s="33"/>
      <c r="B29" s="79" t="s">
        <v>6</v>
      </c>
      <c r="C29" s="171">
        <f>[3]ХВС!C29</f>
        <v>0</v>
      </c>
      <c r="D29" s="171">
        <f>[3]ХВС!D29</f>
        <v>0</v>
      </c>
      <c r="E29" s="264"/>
      <c r="F29" s="103">
        <f>[3]ХВС!E29</f>
        <v>0</v>
      </c>
      <c r="G29" s="103">
        <f>[3]ХВС!F29</f>
        <v>0</v>
      </c>
      <c r="H29" s="264"/>
      <c r="J29" s="102"/>
    </row>
    <row r="30" spans="1:10" s="2" customFormat="1" ht="15.75" customHeight="1" x14ac:dyDescent="0.2">
      <c r="A30" s="38"/>
      <c r="B30" s="76" t="s">
        <v>60</v>
      </c>
      <c r="C30" s="171">
        <f>[3]ХВС!C30</f>
        <v>53.13</v>
      </c>
      <c r="D30" s="171">
        <f>[3]ХВС!D30</f>
        <v>54.72</v>
      </c>
      <c r="E30" s="264"/>
      <c r="F30" s="103">
        <f>[3]ХВС!E30</f>
        <v>54.72</v>
      </c>
      <c r="G30" s="103">
        <f>[3]ХВС!F30</f>
        <v>56.91</v>
      </c>
      <c r="H30" s="264"/>
      <c r="I30" s="101">
        <f t="shared" si="4"/>
        <v>100</v>
      </c>
      <c r="J30" s="102">
        <f t="shared" si="5"/>
        <v>104.00219298245614</v>
      </c>
    </row>
    <row r="31" spans="1:10" s="2" customFormat="1" ht="15.75" customHeight="1" x14ac:dyDescent="0.2">
      <c r="A31" s="38"/>
      <c r="B31" s="81" t="s">
        <v>7</v>
      </c>
      <c r="C31" s="27">
        <f>[3]ХВС!C31</f>
        <v>0</v>
      </c>
      <c r="D31" s="27">
        <f>[3]ХВС!D31</f>
        <v>0</v>
      </c>
      <c r="E31" s="264"/>
      <c r="F31" s="221">
        <f>[3]ХВС!E31</f>
        <v>0</v>
      </c>
      <c r="G31" s="221">
        <f>[3]ХВС!F31</f>
        <v>0</v>
      </c>
      <c r="H31" s="264"/>
      <c r="I31" s="101"/>
      <c r="J31" s="102"/>
    </row>
    <row r="32" spans="1:10" s="2" customFormat="1" ht="15.75" customHeight="1" x14ac:dyDescent="0.2">
      <c r="A32" s="38"/>
      <c r="B32" s="76" t="s">
        <v>60</v>
      </c>
      <c r="C32" s="171">
        <f>[3]ХВС!C32</f>
        <v>49.29</v>
      </c>
      <c r="D32" s="171">
        <f>[3]ХВС!D32</f>
        <v>50.77</v>
      </c>
      <c r="E32" s="268"/>
      <c r="F32" s="103">
        <f>[3]ХВС!E32</f>
        <v>50.77</v>
      </c>
      <c r="G32" s="103">
        <f>[3]ХВС!F32</f>
        <v>52.8</v>
      </c>
      <c r="H32" s="268"/>
      <c r="I32" s="101">
        <f t="shared" si="4"/>
        <v>100</v>
      </c>
      <c r="J32" s="102">
        <f t="shared" si="5"/>
        <v>103.998424266299</v>
      </c>
    </row>
    <row r="33" spans="1:10" s="2" customFormat="1" ht="15.75" customHeight="1" x14ac:dyDescent="0.2">
      <c r="A33" s="38"/>
      <c r="B33" s="81" t="s">
        <v>8</v>
      </c>
      <c r="C33" s="27">
        <f>[3]ХВС!C33</f>
        <v>0</v>
      </c>
      <c r="D33" s="27">
        <f>[3]ХВС!D33</f>
        <v>0</v>
      </c>
      <c r="E33" s="264" t="s">
        <v>85</v>
      </c>
      <c r="F33" s="221">
        <f>[3]ХВС!E33</f>
        <v>0</v>
      </c>
      <c r="G33" s="221">
        <f>[3]ХВС!F33</f>
        <v>0</v>
      </c>
      <c r="H33" s="264" t="s">
        <v>130</v>
      </c>
      <c r="I33" s="101"/>
      <c r="J33" s="102"/>
    </row>
    <row r="34" spans="1:10" ht="15.75" customHeight="1" x14ac:dyDescent="0.2">
      <c r="A34" s="34"/>
      <c r="B34" s="80" t="s">
        <v>61</v>
      </c>
      <c r="C34" s="171">
        <f>[3]ХВС!C34</f>
        <v>872</v>
      </c>
      <c r="D34" s="171">
        <f>[3]ХВС!D34</f>
        <v>898.16</v>
      </c>
      <c r="E34" s="264"/>
      <c r="F34" s="103">
        <f>[3]ХВС!E34</f>
        <v>898.16</v>
      </c>
      <c r="G34" s="103">
        <f>[3]ХВС!F34</f>
        <v>934.09</v>
      </c>
      <c r="H34" s="264"/>
      <c r="I34" s="101">
        <f t="shared" si="4"/>
        <v>100</v>
      </c>
      <c r="J34" s="102">
        <f t="shared" si="5"/>
        <v>104.00040081945312</v>
      </c>
    </row>
    <row r="35" spans="1:10" s="2" customFormat="1" ht="15.75" customHeight="1" x14ac:dyDescent="0.2">
      <c r="A35" s="38"/>
      <c r="B35" s="81" t="s">
        <v>9</v>
      </c>
      <c r="C35" s="27">
        <f>[3]ХВС!C35</f>
        <v>0</v>
      </c>
      <c r="D35" s="27">
        <f>[3]ХВС!D35</f>
        <v>0</v>
      </c>
      <c r="E35" s="264"/>
      <c r="F35" s="221">
        <f>[3]ХВС!E35</f>
        <v>0</v>
      </c>
      <c r="G35" s="221">
        <f>[3]ХВС!F35</f>
        <v>0</v>
      </c>
      <c r="H35" s="264"/>
      <c r="I35" s="101"/>
      <c r="J35" s="102"/>
    </row>
    <row r="36" spans="1:10" ht="15.75" customHeight="1" x14ac:dyDescent="0.2">
      <c r="A36" s="35"/>
      <c r="B36" s="80" t="s">
        <v>61</v>
      </c>
      <c r="C36" s="171">
        <f>[3]ХВС!C36</f>
        <v>869.84</v>
      </c>
      <c r="D36" s="171">
        <f>[3]ХВС!D36</f>
        <v>895.94</v>
      </c>
      <c r="E36" s="264"/>
      <c r="F36" s="103">
        <f>[3]ХВС!E36</f>
        <v>895.94</v>
      </c>
      <c r="G36" s="103">
        <f>[3]ХВС!F36</f>
        <v>931.78</v>
      </c>
      <c r="H36" s="264"/>
      <c r="I36" s="101">
        <f t="shared" si="4"/>
        <v>100</v>
      </c>
      <c r="J36" s="102">
        <f t="shared" si="5"/>
        <v>104.00026787508092</v>
      </c>
    </row>
    <row r="37" spans="1:10" ht="15.75" customHeight="1" x14ac:dyDescent="0.2">
      <c r="A37" s="34"/>
      <c r="B37" s="81" t="s">
        <v>10</v>
      </c>
      <c r="C37" s="27">
        <f>[3]ХВС!C37</f>
        <v>0</v>
      </c>
      <c r="D37" s="27">
        <f>[3]ХВС!D37</f>
        <v>0</v>
      </c>
      <c r="E37" s="265" t="s">
        <v>91</v>
      </c>
      <c r="F37" s="221">
        <f>[3]ХВС!E37</f>
        <v>0</v>
      </c>
      <c r="G37" s="221">
        <f>[3]ХВС!F37</f>
        <v>0</v>
      </c>
      <c r="H37" s="265" t="s">
        <v>158</v>
      </c>
      <c r="J37" s="102"/>
    </row>
    <row r="38" spans="1:10" s="2" customFormat="1" ht="15.75" customHeight="1" x14ac:dyDescent="0.2">
      <c r="A38" s="38"/>
      <c r="B38" s="76" t="s">
        <v>60</v>
      </c>
      <c r="C38" s="171">
        <f>[3]ХВС!C38</f>
        <v>46.48</v>
      </c>
      <c r="D38" s="171">
        <f>[3]ХВС!D38</f>
        <v>47.87</v>
      </c>
      <c r="E38" s="264"/>
      <c r="F38" s="103">
        <f>[3]ХВС!E38</f>
        <v>47.87</v>
      </c>
      <c r="G38" s="103">
        <f>[3]ХВС!F38</f>
        <v>49.78</v>
      </c>
      <c r="H38" s="264"/>
      <c r="I38" s="101">
        <f t="shared" si="4"/>
        <v>100</v>
      </c>
      <c r="J38" s="102">
        <f t="shared" si="5"/>
        <v>103.98997284311677</v>
      </c>
    </row>
    <row r="39" spans="1:10" s="2" customFormat="1" ht="15.75" customHeight="1" x14ac:dyDescent="0.2">
      <c r="A39" s="38"/>
      <c r="B39" s="81" t="s">
        <v>11</v>
      </c>
      <c r="C39" s="111">
        <f>[3]ХВС!C39</f>
        <v>0</v>
      </c>
      <c r="D39" s="111">
        <f>[3]ХВС!D39</f>
        <v>0</v>
      </c>
      <c r="E39" s="264"/>
      <c r="F39" s="104">
        <f>[3]ХВС!E39</f>
        <v>0</v>
      </c>
      <c r="G39" s="104">
        <f>[3]ХВС!F39</f>
        <v>0</v>
      </c>
      <c r="H39" s="264"/>
      <c r="I39" s="101"/>
      <c r="J39" s="102"/>
    </row>
    <row r="40" spans="1:10" s="2" customFormat="1" ht="15.75" customHeight="1" x14ac:dyDescent="0.2">
      <c r="A40" s="38"/>
      <c r="B40" s="76" t="s">
        <v>60</v>
      </c>
      <c r="C40" s="171">
        <f>[3]ХВС!C40</f>
        <v>46.89</v>
      </c>
      <c r="D40" s="171">
        <f>[3]ХВС!D40</f>
        <v>48.3</v>
      </c>
      <c r="E40" s="264"/>
      <c r="F40" s="103">
        <f>[3]ХВС!E40</f>
        <v>48.3</v>
      </c>
      <c r="G40" s="103">
        <f>[3]ХВС!F40</f>
        <v>50.23</v>
      </c>
      <c r="H40" s="264"/>
      <c r="I40" s="101">
        <f t="shared" si="4"/>
        <v>100</v>
      </c>
      <c r="J40" s="102">
        <f t="shared" si="5"/>
        <v>103.99585921325053</v>
      </c>
    </row>
    <row r="41" spans="1:10" s="2" customFormat="1" ht="15.75" customHeight="1" x14ac:dyDescent="0.2">
      <c r="A41" s="38"/>
      <c r="B41" s="81" t="s">
        <v>12</v>
      </c>
      <c r="C41" s="111">
        <f>[3]ХВС!C41</f>
        <v>0</v>
      </c>
      <c r="D41" s="111">
        <f>[3]ХВС!D41</f>
        <v>0</v>
      </c>
      <c r="E41" s="264"/>
      <c r="F41" s="104">
        <f>[3]ХВС!E41</f>
        <v>0</v>
      </c>
      <c r="G41" s="104">
        <f>[3]ХВС!F41</f>
        <v>0</v>
      </c>
      <c r="H41" s="264"/>
      <c r="I41" s="101"/>
      <c r="J41" s="102"/>
    </row>
    <row r="42" spans="1:10" s="2" customFormat="1" ht="15.75" customHeight="1" x14ac:dyDescent="0.2">
      <c r="A42" s="38"/>
      <c r="B42" s="76" t="s">
        <v>60</v>
      </c>
      <c r="C42" s="171">
        <f>[3]ХВС!C42</f>
        <v>43.69</v>
      </c>
      <c r="D42" s="171">
        <f>[3]ХВС!D42</f>
        <v>45</v>
      </c>
      <c r="E42" s="264"/>
      <c r="F42" s="103">
        <f>[3]ХВС!E42</f>
        <v>45</v>
      </c>
      <c r="G42" s="103">
        <f>[3]ХВС!F42</f>
        <v>46.8</v>
      </c>
      <c r="H42" s="264"/>
      <c r="I42" s="101">
        <f t="shared" si="4"/>
        <v>100</v>
      </c>
      <c r="J42" s="102">
        <f t="shared" si="5"/>
        <v>104</v>
      </c>
    </row>
    <row r="43" spans="1:10" s="2" customFormat="1" ht="15.75" customHeight="1" x14ac:dyDescent="0.2">
      <c r="A43" s="38"/>
      <c r="B43" s="81" t="s">
        <v>13</v>
      </c>
      <c r="C43" s="111">
        <f>[3]ХВС!C43</f>
        <v>0</v>
      </c>
      <c r="D43" s="111">
        <f>[3]ХВС!D43</f>
        <v>0</v>
      </c>
      <c r="E43" s="264"/>
      <c r="F43" s="104">
        <f>[3]ХВС!E43</f>
        <v>0</v>
      </c>
      <c r="G43" s="104">
        <f>[3]ХВС!F43</f>
        <v>0</v>
      </c>
      <c r="H43" s="264"/>
      <c r="I43" s="101"/>
      <c r="J43" s="102"/>
    </row>
    <row r="44" spans="1:10" s="2" customFormat="1" ht="15.75" customHeight="1" x14ac:dyDescent="0.2">
      <c r="A44" s="39"/>
      <c r="B44" s="76" t="s">
        <v>60</v>
      </c>
      <c r="C44" s="171">
        <f>[3]ХВС!C44</f>
        <v>60.61</v>
      </c>
      <c r="D44" s="171">
        <f>[3]ХВС!D44</f>
        <v>62.43</v>
      </c>
      <c r="E44" s="266"/>
      <c r="F44" s="103">
        <f>[3]ХВС!E44</f>
        <v>62.43</v>
      </c>
      <c r="G44" s="103">
        <f>[3]ХВС!F44</f>
        <v>64.930000000000007</v>
      </c>
      <c r="H44" s="266"/>
      <c r="I44" s="101">
        <f t="shared" si="4"/>
        <v>100</v>
      </c>
      <c r="J44" s="102">
        <f t="shared" si="5"/>
        <v>104.00448502322604</v>
      </c>
    </row>
    <row r="45" spans="1:10" s="2" customFormat="1" ht="18" customHeight="1" x14ac:dyDescent="0.25">
      <c r="A45" s="7">
        <v>3</v>
      </c>
      <c r="B45" s="78" t="s">
        <v>48</v>
      </c>
      <c r="C45" s="40">
        <f>[3]ХВС!C45</f>
        <v>0</v>
      </c>
      <c r="D45" s="40">
        <f>[3]ХВС!D45</f>
        <v>0</v>
      </c>
      <c r="E45" s="15"/>
      <c r="F45" s="40">
        <f>[3]ХВС!E45</f>
        <v>0</v>
      </c>
      <c r="G45" s="40">
        <f>[3]ХВС!F45</f>
        <v>0</v>
      </c>
      <c r="H45" s="128"/>
      <c r="I45" s="101"/>
      <c r="J45" s="102"/>
    </row>
    <row r="46" spans="1:10" s="2" customFormat="1" ht="15.75" customHeight="1" x14ac:dyDescent="0.2">
      <c r="A46" s="37"/>
      <c r="B46" s="79" t="s">
        <v>35</v>
      </c>
      <c r="C46" s="111">
        <f>[3]ХВС!C46</f>
        <v>0</v>
      </c>
      <c r="D46" s="111">
        <f>[3]ХВС!D46</f>
        <v>0</v>
      </c>
      <c r="E46" s="73"/>
      <c r="F46" s="111">
        <f>[3]ХВС!E46</f>
        <v>0</v>
      </c>
      <c r="G46" s="111">
        <f>[3]ХВС!F46</f>
        <v>0</v>
      </c>
      <c r="H46" s="135"/>
      <c r="I46" s="101"/>
      <c r="J46" s="102"/>
    </row>
    <row r="47" spans="1:10" s="2" customFormat="1" ht="37.5" customHeight="1" x14ac:dyDescent="0.2">
      <c r="A47" s="37"/>
      <c r="B47" s="76" t="s">
        <v>60</v>
      </c>
      <c r="C47" s="171">
        <f>[3]ХВС!C47</f>
        <v>28.69</v>
      </c>
      <c r="D47" s="171">
        <f>[3]ХВС!D47</f>
        <v>29.55</v>
      </c>
      <c r="E47" s="113" t="s">
        <v>92</v>
      </c>
      <c r="F47" s="117">
        <f>[3]ХВС!E47</f>
        <v>29.55</v>
      </c>
      <c r="G47" s="117">
        <f>[3]ХВС!F47</f>
        <v>30.73</v>
      </c>
      <c r="H47" s="172" t="s">
        <v>163</v>
      </c>
      <c r="I47" s="101">
        <f t="shared" si="4"/>
        <v>100</v>
      </c>
      <c r="J47" s="102">
        <f t="shared" si="5"/>
        <v>103.9932318104907</v>
      </c>
    </row>
    <row r="48" spans="1:10" s="2" customFormat="1" ht="15.75" customHeight="1" x14ac:dyDescent="0.2">
      <c r="A48" s="37"/>
      <c r="B48" s="80" t="s">
        <v>61</v>
      </c>
      <c r="C48" s="171">
        <f>[3]ХВС!C48</f>
        <v>143.08000000000001</v>
      </c>
      <c r="D48" s="171">
        <f>[3]ХВС!D48</f>
        <v>147.37</v>
      </c>
      <c r="E48" s="67" t="s">
        <v>85</v>
      </c>
      <c r="F48" s="117">
        <f>[3]ХВС!E48</f>
        <v>147.37</v>
      </c>
      <c r="G48" s="117">
        <f>[3]ХВС!F48</f>
        <v>153.26</v>
      </c>
      <c r="H48" s="67" t="s">
        <v>130</v>
      </c>
      <c r="I48" s="101">
        <f t="shared" si="4"/>
        <v>100</v>
      </c>
      <c r="J48" s="102">
        <f t="shared" si="5"/>
        <v>103.99674289204044</v>
      </c>
    </row>
    <row r="49" spans="1:10" s="2" customFormat="1" ht="15.75" customHeight="1" x14ac:dyDescent="0.2">
      <c r="A49" s="37"/>
      <c r="B49" s="81" t="s">
        <v>37</v>
      </c>
      <c r="C49" s="111">
        <f>[3]ХВС!C49</f>
        <v>0</v>
      </c>
      <c r="D49" s="111">
        <f>[3]ХВС!D49</f>
        <v>0</v>
      </c>
      <c r="E49" s="67"/>
      <c r="F49" s="111">
        <f>[3]ХВС!E49</f>
        <v>0</v>
      </c>
      <c r="G49" s="111">
        <f>[3]ХВС!F49</f>
        <v>0</v>
      </c>
      <c r="H49" s="130"/>
      <c r="I49" s="101"/>
      <c r="J49" s="102"/>
    </row>
    <row r="50" spans="1:10" s="2" customFormat="1" ht="37.5" customHeight="1" x14ac:dyDescent="0.2">
      <c r="A50" s="37"/>
      <c r="B50" s="76" t="s">
        <v>60</v>
      </c>
      <c r="C50" s="171">
        <f>[3]ХВС!C50</f>
        <v>54.99</v>
      </c>
      <c r="D50" s="171">
        <f>[3]ХВС!D50</f>
        <v>56.64</v>
      </c>
      <c r="E50" s="113" t="s">
        <v>92</v>
      </c>
      <c r="F50" s="117">
        <f>[3]ХВС!E50</f>
        <v>56.64</v>
      </c>
      <c r="G50" s="117">
        <f>[3]ХВС!F50</f>
        <v>58.91</v>
      </c>
      <c r="H50" s="172" t="s">
        <v>163</v>
      </c>
      <c r="I50" s="101">
        <f t="shared" si="4"/>
        <v>100</v>
      </c>
      <c r="J50" s="102">
        <f t="shared" si="5"/>
        <v>104.00776836158192</v>
      </c>
    </row>
    <row r="51" spans="1:10" s="2" customFormat="1" ht="15.75" customHeight="1" x14ac:dyDescent="0.2">
      <c r="A51" s="37"/>
      <c r="B51" s="79" t="s">
        <v>38</v>
      </c>
      <c r="C51" s="111">
        <f>[3]ХВС!C51</f>
        <v>0</v>
      </c>
      <c r="D51" s="111">
        <f>[3]ХВС!D51</f>
        <v>0</v>
      </c>
      <c r="E51" s="67"/>
      <c r="F51" s="111">
        <f>[3]ХВС!E51</f>
        <v>0</v>
      </c>
      <c r="G51" s="111">
        <f>[3]ХВС!F51</f>
        <v>0</v>
      </c>
      <c r="H51" s="210"/>
      <c r="I51" s="101"/>
      <c r="J51" s="102"/>
    </row>
    <row r="52" spans="1:10" s="2" customFormat="1" ht="37.5" customHeight="1" x14ac:dyDescent="0.2">
      <c r="A52" s="37"/>
      <c r="B52" s="76" t="s">
        <v>60</v>
      </c>
      <c r="C52" s="171">
        <f>[3]ХВС!C52</f>
        <v>48.57</v>
      </c>
      <c r="D52" s="171">
        <f>[3]ХВС!D52</f>
        <v>50.03</v>
      </c>
      <c r="E52" s="113" t="s">
        <v>92</v>
      </c>
      <c r="F52" s="117">
        <f>[3]ХВС!E52</f>
        <v>50.03</v>
      </c>
      <c r="G52" s="117">
        <f>[3]ХВС!F52</f>
        <v>52.03</v>
      </c>
      <c r="H52" s="172" t="s">
        <v>163</v>
      </c>
      <c r="I52" s="101">
        <f t="shared" si="4"/>
        <v>100</v>
      </c>
      <c r="J52" s="102">
        <f t="shared" si="5"/>
        <v>103.99760143913652</v>
      </c>
    </row>
    <row r="53" spans="1:10" s="2" customFormat="1" ht="15.75" customHeight="1" x14ac:dyDescent="0.2">
      <c r="A53" s="38"/>
      <c r="B53" s="81" t="s">
        <v>36</v>
      </c>
      <c r="C53" s="111">
        <f>[3]ХВС!C53</f>
        <v>0</v>
      </c>
      <c r="D53" s="111">
        <f>[3]ХВС!D53</f>
        <v>0</v>
      </c>
      <c r="E53" s="67"/>
      <c r="F53" s="111">
        <f>[3]ХВС!E53</f>
        <v>0</v>
      </c>
      <c r="G53" s="111">
        <f>[3]ХВС!F53</f>
        <v>0</v>
      </c>
      <c r="H53" s="210"/>
      <c r="I53" s="101"/>
      <c r="J53" s="102"/>
    </row>
    <row r="54" spans="1:10" s="2" customFormat="1" ht="37.5" customHeight="1" x14ac:dyDescent="0.2">
      <c r="A54" s="38"/>
      <c r="B54" s="76" t="s">
        <v>60</v>
      </c>
      <c r="C54" s="171">
        <f>[3]ХВС!C54</f>
        <v>47.53</v>
      </c>
      <c r="D54" s="171">
        <f>[3]ХВС!D54</f>
        <v>48.96</v>
      </c>
      <c r="E54" s="113" t="s">
        <v>92</v>
      </c>
      <c r="F54" s="117">
        <f>[3]ХВС!E54</f>
        <v>48.96</v>
      </c>
      <c r="G54" s="117">
        <f>[3]ХВС!F54</f>
        <v>50.92</v>
      </c>
      <c r="H54" s="172" t="s">
        <v>163</v>
      </c>
      <c r="I54" s="101">
        <f t="shared" si="4"/>
        <v>100</v>
      </c>
      <c r="J54" s="102">
        <f t="shared" si="5"/>
        <v>104.00326797385621</v>
      </c>
    </row>
    <row r="55" spans="1:10" s="2" customFormat="1" ht="15.75" customHeight="1" x14ac:dyDescent="0.2">
      <c r="A55" s="38"/>
      <c r="B55" s="80" t="s">
        <v>61</v>
      </c>
      <c r="C55" s="171">
        <f>[3]ХВС!C55</f>
        <v>92.97</v>
      </c>
      <c r="D55" s="171">
        <f>[3]ХВС!D55</f>
        <v>95.76</v>
      </c>
      <c r="E55" s="67" t="s">
        <v>85</v>
      </c>
      <c r="F55" s="117">
        <f>[3]ХВС!E55</f>
        <v>95.76</v>
      </c>
      <c r="G55" s="117">
        <f>[3]ХВС!F55</f>
        <v>99.59</v>
      </c>
      <c r="H55" s="210" t="s">
        <v>130</v>
      </c>
      <c r="I55" s="101">
        <f t="shared" si="4"/>
        <v>100</v>
      </c>
      <c r="J55" s="102">
        <f t="shared" si="5"/>
        <v>103.99958228905597</v>
      </c>
    </row>
    <row r="56" spans="1:10" s="2" customFormat="1" ht="15.75" customHeight="1" x14ac:dyDescent="0.2">
      <c r="A56" s="38"/>
      <c r="B56" s="81" t="s">
        <v>39</v>
      </c>
      <c r="C56" s="111">
        <f>[3]ХВС!C56</f>
        <v>0</v>
      </c>
      <c r="D56" s="111">
        <f>[3]ХВС!D56</f>
        <v>0</v>
      </c>
      <c r="E56" s="67"/>
      <c r="F56" s="111">
        <f>[3]ХВС!E56</f>
        <v>0</v>
      </c>
      <c r="G56" s="111">
        <f>[3]ХВС!F56</f>
        <v>0</v>
      </c>
      <c r="H56" s="210"/>
      <c r="I56" s="101"/>
      <c r="J56" s="102"/>
    </row>
    <row r="57" spans="1:10" s="2" customFormat="1" ht="37.5" customHeight="1" x14ac:dyDescent="0.2">
      <c r="A57" s="38"/>
      <c r="B57" s="76" t="s">
        <v>60</v>
      </c>
      <c r="C57" s="171">
        <f>[3]ХВС!C57</f>
        <v>85.77</v>
      </c>
      <c r="D57" s="171">
        <f>[3]ХВС!D57</f>
        <v>88.34</v>
      </c>
      <c r="E57" s="113" t="s">
        <v>92</v>
      </c>
      <c r="F57" s="117">
        <f>[3]ХВС!E57</f>
        <v>88.34</v>
      </c>
      <c r="G57" s="117">
        <f>[3]ХВС!F57</f>
        <v>91.87</v>
      </c>
      <c r="H57" s="172" t="s">
        <v>163</v>
      </c>
      <c r="I57" s="101">
        <f t="shared" si="4"/>
        <v>100</v>
      </c>
      <c r="J57" s="102">
        <f>G57/D57*100</f>
        <v>103.99592483586144</v>
      </c>
    </row>
    <row r="58" spans="1:10" s="2" customFormat="1" ht="15.75" customHeight="1" x14ac:dyDescent="0.2">
      <c r="A58" s="38"/>
      <c r="B58" s="80" t="s">
        <v>61</v>
      </c>
      <c r="C58" s="171">
        <f>[3]ХВС!C58</f>
        <v>98.75</v>
      </c>
      <c r="D58" s="171">
        <f>[3]ХВС!D58</f>
        <v>101.71</v>
      </c>
      <c r="E58" s="67" t="s">
        <v>85</v>
      </c>
      <c r="F58" s="117">
        <f>[3]ХВС!E58</f>
        <v>101.71</v>
      </c>
      <c r="G58" s="117">
        <f>[3]ХВС!F58</f>
        <v>105.78</v>
      </c>
      <c r="H58" s="210" t="s">
        <v>130</v>
      </c>
      <c r="I58" s="101">
        <f t="shared" si="4"/>
        <v>100</v>
      </c>
      <c r="J58" s="102">
        <f t="shared" si="5"/>
        <v>104.00157309999018</v>
      </c>
    </row>
    <row r="59" spans="1:10" s="2" customFormat="1" ht="15.75" customHeight="1" x14ac:dyDescent="0.2">
      <c r="A59" s="38"/>
      <c r="B59" s="81" t="s">
        <v>41</v>
      </c>
      <c r="C59" s="111">
        <f>[3]ХВС!C59</f>
        <v>0</v>
      </c>
      <c r="D59" s="111">
        <f>[3]ХВС!D59</f>
        <v>0</v>
      </c>
      <c r="E59" s="67"/>
      <c r="F59" s="111">
        <f>[3]ХВС!E59</f>
        <v>0</v>
      </c>
      <c r="G59" s="111">
        <f>[3]ХВС!F59</f>
        <v>0</v>
      </c>
      <c r="H59" s="210"/>
      <c r="I59" s="101"/>
      <c r="J59" s="102"/>
    </row>
    <row r="60" spans="1:10" s="2" customFormat="1" ht="37.5" customHeight="1" x14ac:dyDescent="0.2">
      <c r="A60" s="38"/>
      <c r="B60" s="76" t="s">
        <v>60</v>
      </c>
      <c r="C60" s="171">
        <f>[3]ХВС!C60</f>
        <v>55.31</v>
      </c>
      <c r="D60" s="171">
        <f>[3]ХВС!D60</f>
        <v>56.97</v>
      </c>
      <c r="E60" s="113" t="s">
        <v>92</v>
      </c>
      <c r="F60" s="117">
        <f>[3]ХВС!E60</f>
        <v>56.97</v>
      </c>
      <c r="G60" s="117">
        <f>[3]ХВС!F60</f>
        <v>59.25</v>
      </c>
      <c r="H60" s="172" t="s">
        <v>163</v>
      </c>
      <c r="I60" s="101">
        <f t="shared" si="4"/>
        <v>100</v>
      </c>
      <c r="J60" s="102">
        <f t="shared" si="5"/>
        <v>104.00210637177463</v>
      </c>
    </row>
    <row r="61" spans="1:10" ht="18" customHeight="1" x14ac:dyDescent="0.25">
      <c r="A61" s="7">
        <v>4</v>
      </c>
      <c r="B61" s="78" t="s">
        <v>76</v>
      </c>
      <c r="C61" s="40">
        <f>[3]ХВС!C61</f>
        <v>0</v>
      </c>
      <c r="D61" s="40">
        <f>[3]ХВС!D61</f>
        <v>0</v>
      </c>
      <c r="E61" s="15"/>
      <c r="F61" s="40">
        <f>[3]ХВС!E61</f>
        <v>0</v>
      </c>
      <c r="G61" s="40">
        <f>[3]ХВС!F61</f>
        <v>0</v>
      </c>
      <c r="H61" s="128"/>
      <c r="J61" s="102"/>
    </row>
    <row r="62" spans="1:10" ht="15.75" customHeight="1" x14ac:dyDescent="0.2">
      <c r="A62" s="33"/>
      <c r="B62" s="79" t="s">
        <v>14</v>
      </c>
      <c r="C62" s="176">
        <f>[3]ХВС!C62</f>
        <v>0</v>
      </c>
      <c r="D62" s="176">
        <f>[3]ХВС!D62</f>
        <v>0</v>
      </c>
      <c r="E62" s="267" t="s">
        <v>93</v>
      </c>
      <c r="F62" s="125">
        <f>[3]ХВС!E62</f>
        <v>0</v>
      </c>
      <c r="G62" s="125">
        <f>[3]ХВС!F62</f>
        <v>0</v>
      </c>
      <c r="H62" s="267" t="s">
        <v>169</v>
      </c>
      <c r="J62" s="102"/>
    </row>
    <row r="63" spans="1:10" s="2" customFormat="1" ht="15.75" customHeight="1" x14ac:dyDescent="0.2">
      <c r="A63" s="38"/>
      <c r="B63" s="76" t="s">
        <v>60</v>
      </c>
      <c r="C63" s="171">
        <f>[3]ХВС!C63</f>
        <v>41.8</v>
      </c>
      <c r="D63" s="171">
        <f>[3]ХВС!D63</f>
        <v>43.05</v>
      </c>
      <c r="E63" s="264"/>
      <c r="F63" s="117">
        <f>[3]ХВС!E63</f>
        <v>43.05</v>
      </c>
      <c r="G63" s="117">
        <f>[3]ХВС!F63</f>
        <v>44.77</v>
      </c>
      <c r="H63" s="264"/>
      <c r="I63" s="101">
        <f t="shared" si="4"/>
        <v>100</v>
      </c>
      <c r="J63" s="102">
        <f t="shared" si="5"/>
        <v>103.9953542392567</v>
      </c>
    </row>
    <row r="64" spans="1:10" s="2" customFormat="1" ht="15.75" customHeight="1" x14ac:dyDescent="0.2">
      <c r="A64" s="38"/>
      <c r="B64" s="81" t="s">
        <v>15</v>
      </c>
      <c r="C64" s="111">
        <f>[3]ХВС!C64</f>
        <v>0</v>
      </c>
      <c r="D64" s="111">
        <f>[3]ХВС!D64</f>
        <v>0</v>
      </c>
      <c r="E64" s="264"/>
      <c r="F64" s="111">
        <f>[3]ХВС!E64</f>
        <v>0</v>
      </c>
      <c r="G64" s="111">
        <f>[3]ХВС!F64</f>
        <v>0</v>
      </c>
      <c r="H64" s="264"/>
      <c r="I64" s="101"/>
      <c r="J64" s="102"/>
    </row>
    <row r="65" spans="1:10" s="2" customFormat="1" ht="15.75" customHeight="1" x14ac:dyDescent="0.2">
      <c r="A65" s="38"/>
      <c r="B65" s="76" t="s">
        <v>60</v>
      </c>
      <c r="C65" s="171">
        <f>[3]ХВС!C65</f>
        <v>50.95</v>
      </c>
      <c r="D65" s="171">
        <f>[3]ХВС!D65</f>
        <v>52.48</v>
      </c>
      <c r="E65" s="268"/>
      <c r="F65" s="117">
        <f>[3]ХВС!E65</f>
        <v>52.48</v>
      </c>
      <c r="G65" s="117">
        <f>[3]ХВС!F65</f>
        <v>54.58</v>
      </c>
      <c r="H65" s="268"/>
      <c r="I65" s="101">
        <f t="shared" si="4"/>
        <v>100</v>
      </c>
      <c r="J65" s="102">
        <f t="shared" si="5"/>
        <v>104.0015243902439</v>
      </c>
    </row>
    <row r="66" spans="1:10" s="2" customFormat="1" ht="15.75" customHeight="1" x14ac:dyDescent="0.2">
      <c r="A66" s="38"/>
      <c r="B66" s="81" t="s">
        <v>16</v>
      </c>
      <c r="C66" s="111">
        <f>[3]ХВС!C66</f>
        <v>0</v>
      </c>
      <c r="D66" s="111">
        <f>[3]ХВС!D66</f>
        <v>0</v>
      </c>
      <c r="E66" s="114"/>
      <c r="F66" s="111">
        <f>[3]ХВС!E66</f>
        <v>0</v>
      </c>
      <c r="G66" s="111">
        <f>[3]ХВС!F66</f>
        <v>0</v>
      </c>
      <c r="H66" s="136"/>
      <c r="I66" s="101"/>
      <c r="J66" s="102"/>
    </row>
    <row r="67" spans="1:10" ht="15.75" customHeight="1" x14ac:dyDescent="0.2">
      <c r="A67" s="34"/>
      <c r="B67" s="80" t="s">
        <v>61</v>
      </c>
      <c r="C67" s="171">
        <f>[3]ХВС!C67</f>
        <v>87.28</v>
      </c>
      <c r="D67" s="171">
        <f>[3]ХВС!D67</f>
        <v>89.9</v>
      </c>
      <c r="E67" s="67" t="s">
        <v>85</v>
      </c>
      <c r="F67" s="117">
        <f>[3]ХВС!E67</f>
        <v>89.9</v>
      </c>
      <c r="G67" s="117">
        <f>[3]ХВС!F67</f>
        <v>93.5</v>
      </c>
      <c r="H67" s="67" t="s">
        <v>130</v>
      </c>
      <c r="I67" s="101">
        <f t="shared" si="4"/>
        <v>100</v>
      </c>
      <c r="J67" s="102">
        <f t="shared" si="5"/>
        <v>104.00444938820912</v>
      </c>
    </row>
    <row r="68" spans="1:10" s="2" customFormat="1" ht="15.75" customHeight="1" x14ac:dyDescent="0.2">
      <c r="A68" s="38"/>
      <c r="B68" s="81" t="s">
        <v>17</v>
      </c>
      <c r="C68" s="111">
        <f>[3]ХВС!C68</f>
        <v>0</v>
      </c>
      <c r="D68" s="111">
        <f>[3]ХВС!D68</f>
        <v>0</v>
      </c>
      <c r="E68" s="114"/>
      <c r="F68" s="111">
        <f>[3]ХВС!E68</f>
        <v>0</v>
      </c>
      <c r="G68" s="111">
        <f>[3]ХВС!F68</f>
        <v>0</v>
      </c>
      <c r="H68" s="136"/>
      <c r="I68" s="101"/>
      <c r="J68" s="102"/>
    </row>
    <row r="69" spans="1:10" ht="33.75" customHeight="1" x14ac:dyDescent="0.2">
      <c r="A69" s="34"/>
      <c r="B69" s="76" t="s">
        <v>60</v>
      </c>
      <c r="C69" s="171">
        <f>[3]ХВС!C69</f>
        <v>46.17</v>
      </c>
      <c r="D69" s="171">
        <f>[3]ХВС!D69</f>
        <v>47.56</v>
      </c>
      <c r="E69" s="113" t="s">
        <v>93</v>
      </c>
      <c r="F69" s="117">
        <f>[3]ХВС!E69</f>
        <v>47.56</v>
      </c>
      <c r="G69" s="117">
        <f>[3]ХВС!F69</f>
        <v>49.46</v>
      </c>
      <c r="H69" s="172" t="s">
        <v>169</v>
      </c>
      <c r="I69" s="101">
        <f t="shared" si="4"/>
        <v>100</v>
      </c>
      <c r="J69" s="102">
        <f t="shared" si="5"/>
        <v>103.99495374264087</v>
      </c>
    </row>
    <row r="70" spans="1:10" ht="15.75" customHeight="1" x14ac:dyDescent="0.2">
      <c r="A70" s="34"/>
      <c r="B70" s="80" t="s">
        <v>61</v>
      </c>
      <c r="C70" s="171">
        <f>[3]ХВС!C70</f>
        <v>87.32</v>
      </c>
      <c r="D70" s="171">
        <f>[3]ХВС!D70</f>
        <v>89.94</v>
      </c>
      <c r="E70" s="265" t="s">
        <v>85</v>
      </c>
      <c r="F70" s="117">
        <f>[3]ХВС!E70</f>
        <v>89.94</v>
      </c>
      <c r="G70" s="117">
        <f>[3]ХВС!F70</f>
        <v>93.54</v>
      </c>
      <c r="H70" s="265" t="s">
        <v>130</v>
      </c>
      <c r="I70" s="101">
        <f t="shared" si="4"/>
        <v>100</v>
      </c>
      <c r="J70" s="102">
        <f t="shared" si="5"/>
        <v>104.00266844563042</v>
      </c>
    </row>
    <row r="71" spans="1:10" s="2" customFormat="1" ht="15.75" customHeight="1" x14ac:dyDescent="0.2">
      <c r="A71" s="38"/>
      <c r="B71" s="81" t="s">
        <v>78</v>
      </c>
      <c r="C71" s="111">
        <f>[3]ХВС!C71</f>
        <v>0</v>
      </c>
      <c r="D71" s="111">
        <f>[3]ХВС!D71</f>
        <v>0</v>
      </c>
      <c r="E71" s="264"/>
      <c r="F71" s="111">
        <f>[3]ХВС!E71</f>
        <v>0</v>
      </c>
      <c r="G71" s="111">
        <f>[3]ХВС!F71</f>
        <v>0</v>
      </c>
      <c r="H71" s="264"/>
      <c r="I71" s="101"/>
      <c r="J71" s="102"/>
    </row>
    <row r="72" spans="1:10" ht="15.75" customHeight="1" x14ac:dyDescent="0.2">
      <c r="A72" s="34"/>
      <c r="B72" s="80" t="s">
        <v>61</v>
      </c>
      <c r="C72" s="171">
        <f>[3]ХВС!C72</f>
        <v>87.15</v>
      </c>
      <c r="D72" s="171">
        <f>[3]ХВС!D72</f>
        <v>89.76</v>
      </c>
      <c r="E72" s="264"/>
      <c r="F72" s="117">
        <f>[3]ХВС!E72</f>
        <v>89.76</v>
      </c>
      <c r="G72" s="117">
        <f>[3]ХВС!F72</f>
        <v>93.35</v>
      </c>
      <c r="H72" s="264"/>
      <c r="I72" s="101">
        <f t="shared" si="4"/>
        <v>100</v>
      </c>
      <c r="J72" s="102">
        <f t="shared" si="5"/>
        <v>103.99955436720141</v>
      </c>
    </row>
    <row r="73" spans="1:10" s="2" customFormat="1" ht="15.75" customHeight="1" x14ac:dyDescent="0.2">
      <c r="A73" s="38"/>
      <c r="B73" s="81" t="s">
        <v>18</v>
      </c>
      <c r="C73" s="111">
        <f>[3]ХВС!C73</f>
        <v>0</v>
      </c>
      <c r="D73" s="111">
        <f>[3]ХВС!D73</f>
        <v>0</v>
      </c>
      <c r="E73" s="264"/>
      <c r="F73" s="111">
        <f>[3]ХВС!E73</f>
        <v>0</v>
      </c>
      <c r="G73" s="111">
        <f>[3]ХВС!F73</f>
        <v>0</v>
      </c>
      <c r="H73" s="264"/>
      <c r="I73" s="101"/>
      <c r="J73" s="102"/>
    </row>
    <row r="74" spans="1:10" ht="15.75" customHeight="1" x14ac:dyDescent="0.2">
      <c r="A74" s="35"/>
      <c r="B74" s="80" t="s">
        <v>61</v>
      </c>
      <c r="C74" s="171">
        <f>[3]ХВС!C74</f>
        <v>87.13</v>
      </c>
      <c r="D74" s="171">
        <f>[3]ХВС!D74</f>
        <v>89.74</v>
      </c>
      <c r="E74" s="264"/>
      <c r="F74" s="117">
        <f>[3]ХВС!E74</f>
        <v>89.74</v>
      </c>
      <c r="G74" s="117">
        <f>[3]ХВС!F74</f>
        <v>93.33</v>
      </c>
      <c r="H74" s="264"/>
      <c r="I74" s="101">
        <f t="shared" si="4"/>
        <v>100</v>
      </c>
      <c r="J74" s="102">
        <f t="shared" si="5"/>
        <v>104.000445732115</v>
      </c>
    </row>
    <row r="75" spans="1:10" ht="15.75" customHeight="1" x14ac:dyDescent="0.2">
      <c r="A75" s="38"/>
      <c r="B75" s="81" t="s">
        <v>46</v>
      </c>
      <c r="C75" s="27">
        <f>[3]ХВС!C75</f>
        <v>0</v>
      </c>
      <c r="D75" s="27">
        <f>[3]ХВС!D75</f>
        <v>0</v>
      </c>
      <c r="E75" s="24"/>
      <c r="F75" s="27">
        <f>[3]ХВС!E75</f>
        <v>0</v>
      </c>
      <c r="G75" s="27">
        <f>[3]ХВС!F75</f>
        <v>0</v>
      </c>
      <c r="H75" s="137"/>
      <c r="J75" s="102"/>
    </row>
    <row r="76" spans="1:10" ht="33.75" customHeight="1" x14ac:dyDescent="0.2">
      <c r="A76" s="34"/>
      <c r="B76" s="76" t="s">
        <v>60</v>
      </c>
      <c r="C76" s="171" t="s">
        <v>83</v>
      </c>
      <c r="D76" s="171" t="s">
        <v>83</v>
      </c>
      <c r="E76" s="67"/>
      <c r="F76" s="117" t="s">
        <v>83</v>
      </c>
      <c r="G76" s="117" t="s">
        <v>83</v>
      </c>
      <c r="H76" s="130"/>
      <c r="J76" s="102"/>
    </row>
    <row r="77" spans="1:10" ht="15.75" customHeight="1" x14ac:dyDescent="0.2">
      <c r="A77" s="34"/>
      <c r="B77" s="80" t="s">
        <v>61</v>
      </c>
      <c r="C77" s="171">
        <f>[3]ХВС!C77</f>
        <v>71.989999999999995</v>
      </c>
      <c r="D77" s="171">
        <f>[3]ХВС!D77</f>
        <v>74.150000000000006</v>
      </c>
      <c r="E77" s="210" t="s">
        <v>85</v>
      </c>
      <c r="F77" s="171">
        <v>74.150000000000006</v>
      </c>
      <c r="G77" s="171">
        <v>77.12</v>
      </c>
      <c r="H77" s="67" t="s">
        <v>130</v>
      </c>
      <c r="J77" s="102"/>
    </row>
    <row r="78" spans="1:10" ht="15.75" customHeight="1" x14ac:dyDescent="0.2">
      <c r="A78" s="38"/>
      <c r="B78" s="81" t="s">
        <v>45</v>
      </c>
      <c r="C78" s="24">
        <f>[3]ХВС!C78</f>
        <v>0</v>
      </c>
      <c r="D78" s="24">
        <f>[3]ХВС!D78</f>
        <v>0</v>
      </c>
      <c r="E78" s="114"/>
      <c r="F78" s="24">
        <f>[3]ХВС!E78</f>
        <v>0</v>
      </c>
      <c r="G78" s="24">
        <f>[3]ХВС!F78</f>
        <v>0</v>
      </c>
      <c r="H78" s="136"/>
      <c r="J78" s="102"/>
    </row>
    <row r="79" spans="1:10" ht="39" customHeight="1" x14ac:dyDescent="0.2">
      <c r="A79" s="34"/>
      <c r="B79" s="76" t="s">
        <v>60</v>
      </c>
      <c r="C79" s="171">
        <f>[3]ХВС!C79</f>
        <v>100.53</v>
      </c>
      <c r="D79" s="171">
        <f>[3]ХВС!D79</f>
        <v>103.55</v>
      </c>
      <c r="E79" s="67" t="s">
        <v>93</v>
      </c>
      <c r="F79" s="117">
        <f>[3]ХВС!E79</f>
        <v>103.55</v>
      </c>
      <c r="G79" s="117">
        <f>[3]ХВС!F79</f>
        <v>107.69</v>
      </c>
      <c r="H79" s="210" t="s">
        <v>169</v>
      </c>
      <c r="I79" s="101">
        <f t="shared" ref="I79:I117" si="6">F79/D79*100</f>
        <v>100</v>
      </c>
      <c r="J79" s="102">
        <f t="shared" ref="J79:J117" si="7">G79/D79*100</f>
        <v>103.99806856591019</v>
      </c>
    </row>
    <row r="80" spans="1:10" ht="15.75" customHeight="1" x14ac:dyDescent="0.2">
      <c r="A80" s="34"/>
      <c r="B80" s="80" t="s">
        <v>61</v>
      </c>
      <c r="C80" s="171">
        <f>[3]ХВС!C80</f>
        <v>0</v>
      </c>
      <c r="D80" s="171">
        <f>[3]ХВС!D80</f>
        <v>0</v>
      </c>
      <c r="E80" s="67" t="s">
        <v>85</v>
      </c>
      <c r="F80" s="117">
        <f>[3]ХВС!E80</f>
        <v>0</v>
      </c>
      <c r="G80" s="117">
        <f>[3]ХВС!F80</f>
        <v>0</v>
      </c>
      <c r="H80" s="67" t="s">
        <v>130</v>
      </c>
      <c r="I80" s="101" t="e">
        <f t="shared" si="6"/>
        <v>#DIV/0!</v>
      </c>
      <c r="J80" s="102" t="e">
        <f t="shared" si="7"/>
        <v>#DIV/0!</v>
      </c>
    </row>
    <row r="81" spans="1:10" ht="16.5" customHeight="1" x14ac:dyDescent="0.25">
      <c r="A81" s="7">
        <v>5</v>
      </c>
      <c r="B81" s="78" t="s">
        <v>77</v>
      </c>
      <c r="C81" s="40">
        <f>[3]ХВС!C81</f>
        <v>0</v>
      </c>
      <c r="D81" s="40">
        <f>[3]ХВС!D81</f>
        <v>0</v>
      </c>
      <c r="E81" s="100"/>
      <c r="F81" s="40">
        <f>[3]ХВС!E81</f>
        <v>0</v>
      </c>
      <c r="G81" s="40">
        <f>[3]ХВС!F81</f>
        <v>0</v>
      </c>
      <c r="H81" s="138"/>
      <c r="J81" s="102"/>
    </row>
    <row r="82" spans="1:10" ht="15.75" customHeight="1" x14ac:dyDescent="0.2">
      <c r="A82" s="33"/>
      <c r="B82" s="244" t="s">
        <v>19</v>
      </c>
      <c r="C82" s="245">
        <f>[3]ХВС!C82</f>
        <v>0</v>
      </c>
      <c r="D82" s="245">
        <f>[3]ХВС!D82</f>
        <v>0</v>
      </c>
      <c r="E82" s="246"/>
      <c r="F82" s="245">
        <f>[3]ХВС!E82</f>
        <v>0</v>
      </c>
      <c r="G82" s="245">
        <f>[3]ХВС!F82</f>
        <v>0</v>
      </c>
      <c r="H82" s="247"/>
      <c r="J82" s="102"/>
    </row>
    <row r="83" spans="1:10" s="2" customFormat="1" ht="33" customHeight="1" x14ac:dyDescent="0.2">
      <c r="A83" s="38"/>
      <c r="B83" s="228" t="s">
        <v>60</v>
      </c>
      <c r="C83" s="103">
        <f>[3]ХВС!C83</f>
        <v>54.4</v>
      </c>
      <c r="D83" s="103">
        <f>[3]ХВС!D83</f>
        <v>56.03</v>
      </c>
      <c r="E83" s="189" t="s">
        <v>90</v>
      </c>
      <c r="F83" s="103">
        <f>[3]ХВС!E83</f>
        <v>56.03</v>
      </c>
      <c r="G83" s="103">
        <f>[3]ХВС!F83</f>
        <v>58.27</v>
      </c>
      <c r="H83" s="189" t="s">
        <v>158</v>
      </c>
      <c r="I83" s="101">
        <f t="shared" si="6"/>
        <v>100</v>
      </c>
      <c r="J83" s="102">
        <f t="shared" si="7"/>
        <v>103.99785829020168</v>
      </c>
    </row>
    <row r="84" spans="1:10" s="2" customFormat="1" ht="15.75" customHeight="1" x14ac:dyDescent="0.2">
      <c r="A84" s="38"/>
      <c r="B84" s="232" t="s">
        <v>20</v>
      </c>
      <c r="C84" s="104">
        <f>[3]ХВС!C84</f>
        <v>0</v>
      </c>
      <c r="D84" s="104">
        <f>[3]ХВС!D84</f>
        <v>0</v>
      </c>
      <c r="E84" s="248"/>
      <c r="F84" s="104">
        <f>[3]ХВС!E84</f>
        <v>0</v>
      </c>
      <c r="G84" s="104">
        <f>[3]ХВС!F84</f>
        <v>0</v>
      </c>
      <c r="H84" s="249"/>
      <c r="I84" s="101"/>
      <c r="J84" s="102"/>
    </row>
    <row r="85" spans="1:10" ht="34.5" customHeight="1" x14ac:dyDescent="0.2">
      <c r="A85" s="34"/>
      <c r="B85" s="228" t="s">
        <v>60</v>
      </c>
      <c r="C85" s="103">
        <f>[3]ХВС!C85</f>
        <v>50.56</v>
      </c>
      <c r="D85" s="103">
        <f>[3]ХВС!D85</f>
        <v>52.08</v>
      </c>
      <c r="E85" s="189" t="s">
        <v>90</v>
      </c>
      <c r="F85" s="103">
        <f>[3]ХВС!E85</f>
        <v>52.08</v>
      </c>
      <c r="G85" s="103">
        <f>[3]ХВС!F85</f>
        <v>54.16</v>
      </c>
      <c r="H85" s="189" t="s">
        <v>158</v>
      </c>
      <c r="I85" s="101">
        <f t="shared" si="6"/>
        <v>100</v>
      </c>
      <c r="J85" s="102">
        <f t="shared" si="7"/>
        <v>103.99385560675883</v>
      </c>
    </row>
    <row r="86" spans="1:10" s="2" customFormat="1" ht="15.75" customHeight="1" x14ac:dyDescent="0.2">
      <c r="A86" s="38"/>
      <c r="B86" s="232" t="s">
        <v>21</v>
      </c>
      <c r="C86" s="104">
        <f>[3]ХВС!C86</f>
        <v>0</v>
      </c>
      <c r="D86" s="104">
        <f>[3]ХВС!D86</f>
        <v>0</v>
      </c>
      <c r="E86" s="248"/>
      <c r="F86" s="104">
        <f>[3]ХВС!E86</f>
        <v>0</v>
      </c>
      <c r="G86" s="104">
        <f>[3]ХВС!F86</f>
        <v>0</v>
      </c>
      <c r="H86" s="249"/>
      <c r="I86" s="101"/>
      <c r="J86" s="102"/>
    </row>
    <row r="87" spans="1:10" ht="15.75" customHeight="1" x14ac:dyDescent="0.2">
      <c r="A87" s="34"/>
      <c r="B87" s="192" t="s">
        <v>61</v>
      </c>
      <c r="C87" s="103">
        <f>[3]ХВС!C87</f>
        <v>86.99</v>
      </c>
      <c r="D87" s="103">
        <f>[3]ХВС!D87</f>
        <v>89.6</v>
      </c>
      <c r="E87" s="189" t="s">
        <v>85</v>
      </c>
      <c r="F87" s="103">
        <f>[3]ХВС!E87</f>
        <v>89.6</v>
      </c>
      <c r="G87" s="103">
        <f>[3]ХВС!F87</f>
        <v>93.18</v>
      </c>
      <c r="H87" s="189" t="s">
        <v>130</v>
      </c>
      <c r="I87" s="101">
        <f t="shared" si="6"/>
        <v>100</v>
      </c>
      <c r="J87" s="102">
        <f t="shared" si="7"/>
        <v>103.99553571428572</v>
      </c>
    </row>
    <row r="88" spans="1:10" s="2" customFormat="1" ht="15.75" customHeight="1" x14ac:dyDescent="0.2">
      <c r="A88" s="38"/>
      <c r="B88" s="232" t="s">
        <v>22</v>
      </c>
      <c r="C88" s="104">
        <f>[3]ХВС!C88</f>
        <v>0</v>
      </c>
      <c r="D88" s="104">
        <f>[3]ХВС!D88</f>
        <v>0</v>
      </c>
      <c r="E88" s="250"/>
      <c r="F88" s="104">
        <f>[3]ХВС!E88</f>
        <v>0</v>
      </c>
      <c r="G88" s="104">
        <f>[3]ХВС!F88</f>
        <v>0</v>
      </c>
      <c r="H88" s="251"/>
      <c r="I88" s="101"/>
      <c r="J88" s="102"/>
    </row>
    <row r="89" spans="1:10" ht="38.25" customHeight="1" x14ac:dyDescent="0.2">
      <c r="A89" s="34"/>
      <c r="B89" s="228" t="s">
        <v>60</v>
      </c>
      <c r="C89" s="103">
        <f>[3]ХВС!C89</f>
        <v>45.76</v>
      </c>
      <c r="D89" s="103">
        <f>[3]ХВС!D89</f>
        <v>47.13</v>
      </c>
      <c r="E89" s="189" t="s">
        <v>90</v>
      </c>
      <c r="F89" s="103">
        <f>[3]ХВС!E89</f>
        <v>47.13</v>
      </c>
      <c r="G89" s="103">
        <f>[3]ХВС!F89</f>
        <v>49.02</v>
      </c>
      <c r="H89" s="189" t="s">
        <v>158</v>
      </c>
      <c r="I89" s="101">
        <f t="shared" si="6"/>
        <v>100</v>
      </c>
      <c r="J89" s="102">
        <f t="shared" si="7"/>
        <v>104.01018459579885</v>
      </c>
    </row>
    <row r="90" spans="1:10" ht="15.75" customHeight="1" x14ac:dyDescent="0.2">
      <c r="A90" s="34"/>
      <c r="B90" s="192" t="s">
        <v>61</v>
      </c>
      <c r="C90" s="103">
        <f>[3]ХВС!C90</f>
        <v>86.42</v>
      </c>
      <c r="D90" s="103">
        <f>[3]ХВС!D90</f>
        <v>89.01</v>
      </c>
      <c r="E90" s="269" t="s">
        <v>85</v>
      </c>
      <c r="F90" s="103">
        <f>[3]ХВС!E90</f>
        <v>89.01</v>
      </c>
      <c r="G90" s="103">
        <f>[3]ХВС!F90</f>
        <v>92.57</v>
      </c>
      <c r="H90" s="269" t="s">
        <v>130</v>
      </c>
      <c r="I90" s="101">
        <f t="shared" si="6"/>
        <v>100</v>
      </c>
      <c r="J90" s="102">
        <f t="shared" si="7"/>
        <v>103.99955061229073</v>
      </c>
    </row>
    <row r="91" spans="1:10" s="2" customFormat="1" ht="15.75" customHeight="1" x14ac:dyDescent="0.2">
      <c r="A91" s="38"/>
      <c r="B91" s="232" t="s">
        <v>23</v>
      </c>
      <c r="C91" s="104">
        <f>[3]ХВС!C91</f>
        <v>0</v>
      </c>
      <c r="D91" s="104">
        <f>[3]ХВС!D91</f>
        <v>0</v>
      </c>
      <c r="E91" s="270"/>
      <c r="F91" s="104">
        <f>[3]ХВС!E91</f>
        <v>0</v>
      </c>
      <c r="G91" s="104">
        <f>[3]ХВС!F91</f>
        <v>0</v>
      </c>
      <c r="H91" s="270"/>
      <c r="I91" s="101"/>
      <c r="J91" s="102"/>
    </row>
    <row r="92" spans="1:10" ht="15.75" customHeight="1" x14ac:dyDescent="0.2">
      <c r="A92" s="34"/>
      <c r="B92" s="192" t="s">
        <v>61</v>
      </c>
      <c r="C92" s="103">
        <f>[3]ХВС!C92</f>
        <v>87.14</v>
      </c>
      <c r="D92" s="103">
        <f>[3]ХВС!D92</f>
        <v>89.75</v>
      </c>
      <c r="E92" s="270"/>
      <c r="F92" s="103">
        <f>[3]ХВС!E92</f>
        <v>89.75</v>
      </c>
      <c r="G92" s="103">
        <f>[3]ХВС!F92</f>
        <v>93.34</v>
      </c>
      <c r="H92" s="270"/>
      <c r="I92" s="101">
        <f t="shared" si="6"/>
        <v>100</v>
      </c>
      <c r="J92" s="102">
        <f t="shared" si="7"/>
        <v>104</v>
      </c>
    </row>
    <row r="93" spans="1:10" s="2" customFormat="1" ht="15.75" customHeight="1" x14ac:dyDescent="0.2">
      <c r="A93" s="38"/>
      <c r="B93" s="232" t="s">
        <v>24</v>
      </c>
      <c r="C93" s="104">
        <f>[3]ХВС!C93</f>
        <v>0</v>
      </c>
      <c r="D93" s="104">
        <f>[3]ХВС!D93</f>
        <v>0</v>
      </c>
      <c r="E93" s="270"/>
      <c r="F93" s="104">
        <f>[3]ХВС!E93</f>
        <v>0</v>
      </c>
      <c r="G93" s="104">
        <f>[3]ХВС!F93</f>
        <v>0</v>
      </c>
      <c r="H93" s="270"/>
      <c r="I93" s="101"/>
      <c r="J93" s="102"/>
    </row>
    <row r="94" spans="1:10" ht="15.75" customHeight="1" x14ac:dyDescent="0.2">
      <c r="A94" s="35"/>
      <c r="B94" s="192" t="s">
        <v>61</v>
      </c>
      <c r="C94" s="103">
        <f>[3]ХВС!C94</f>
        <v>86.22</v>
      </c>
      <c r="D94" s="103">
        <f>[3]ХВС!D94</f>
        <v>88.81</v>
      </c>
      <c r="E94" s="271"/>
      <c r="F94" s="103">
        <f>[3]ХВС!E94</f>
        <v>88.81</v>
      </c>
      <c r="G94" s="103">
        <f>[3]ХВС!F94</f>
        <v>92.36</v>
      </c>
      <c r="H94" s="271"/>
      <c r="I94" s="101">
        <f t="shared" si="6"/>
        <v>100</v>
      </c>
      <c r="J94" s="102">
        <f t="shared" si="7"/>
        <v>103.99729760162144</v>
      </c>
    </row>
    <row r="95" spans="1:10" ht="17.25" customHeight="1" x14ac:dyDescent="0.25">
      <c r="A95" s="7">
        <v>6</v>
      </c>
      <c r="B95" s="78" t="s">
        <v>79</v>
      </c>
      <c r="C95" s="40">
        <f>[3]ХВС!C95</f>
        <v>0</v>
      </c>
      <c r="D95" s="40">
        <f>[3]ХВС!D95</f>
        <v>0</v>
      </c>
      <c r="E95" s="15"/>
      <c r="F95" s="40">
        <f>[3]ХВС!E95</f>
        <v>0</v>
      </c>
      <c r="G95" s="40">
        <f>[3]ХВС!F95</f>
        <v>0</v>
      </c>
      <c r="H95" s="128"/>
      <c r="J95" s="102"/>
    </row>
    <row r="96" spans="1:10" ht="15.75" customHeight="1" x14ac:dyDescent="0.2">
      <c r="A96" s="33"/>
      <c r="B96" s="79" t="s">
        <v>25</v>
      </c>
      <c r="C96" s="112">
        <f>[3]ХВС!C96</f>
        <v>0</v>
      </c>
      <c r="D96" s="112">
        <f>[3]ХВС!D96</f>
        <v>0</v>
      </c>
      <c r="E96" s="63"/>
      <c r="F96" s="112">
        <f>[3]ХВС!E96</f>
        <v>0</v>
      </c>
      <c r="G96" s="112">
        <f>[3]ХВС!F96</f>
        <v>0</v>
      </c>
      <c r="H96" s="140"/>
      <c r="J96" s="102"/>
    </row>
    <row r="97" spans="1:10" s="2" customFormat="1" ht="36" customHeight="1" x14ac:dyDescent="0.2">
      <c r="A97" s="38"/>
      <c r="B97" s="76" t="s">
        <v>60</v>
      </c>
      <c r="C97" s="171">
        <f>[3]ХВС!C97</f>
        <v>72.95</v>
      </c>
      <c r="D97" s="171">
        <f>[3]ХВС!D97</f>
        <v>75.14</v>
      </c>
      <c r="E97" s="67" t="s">
        <v>94</v>
      </c>
      <c r="F97" s="117">
        <f>[3]ХВС!E97</f>
        <v>75.14</v>
      </c>
      <c r="G97" s="117">
        <f>[3]ХВС!F97</f>
        <v>78.150000000000006</v>
      </c>
      <c r="H97" s="210" t="s">
        <v>164</v>
      </c>
      <c r="I97" s="101">
        <f t="shared" si="6"/>
        <v>100</v>
      </c>
      <c r="J97" s="102">
        <f t="shared" si="7"/>
        <v>104.00585573595956</v>
      </c>
    </row>
    <row r="98" spans="1:10" s="2" customFormat="1" ht="15.75" customHeight="1" x14ac:dyDescent="0.2">
      <c r="A98" s="38"/>
      <c r="B98" s="81" t="s">
        <v>26</v>
      </c>
      <c r="C98" s="111">
        <f>[3]ХВС!C98</f>
        <v>0</v>
      </c>
      <c r="D98" s="111">
        <f>[3]ХВС!D98</f>
        <v>0</v>
      </c>
      <c r="E98" s="272" t="s">
        <v>88</v>
      </c>
      <c r="F98" s="111">
        <f>[3]ХВС!E98</f>
        <v>0</v>
      </c>
      <c r="G98" s="111">
        <f>[3]ХВС!F98</f>
        <v>0</v>
      </c>
      <c r="H98" s="272" t="s">
        <v>130</v>
      </c>
      <c r="I98" s="101"/>
      <c r="J98" s="102"/>
    </row>
    <row r="99" spans="1:10" s="2" customFormat="1" ht="15.75" customHeight="1" x14ac:dyDescent="0.2">
      <c r="A99" s="38"/>
      <c r="B99" s="80" t="s">
        <v>61</v>
      </c>
      <c r="C99" s="171">
        <f>[3]ХВС!C99</f>
        <v>71.02</v>
      </c>
      <c r="D99" s="171">
        <f>[3]ХВС!D99</f>
        <v>73.150000000000006</v>
      </c>
      <c r="E99" s="262"/>
      <c r="F99" s="117">
        <f>[3]ХВС!E99</f>
        <v>73.150000000000006</v>
      </c>
      <c r="G99" s="117">
        <f>[3]ХВС!F99</f>
        <v>76.08</v>
      </c>
      <c r="H99" s="262"/>
      <c r="I99" s="101">
        <f t="shared" si="6"/>
        <v>100</v>
      </c>
      <c r="J99" s="102">
        <f t="shared" si="7"/>
        <v>104.00546821599453</v>
      </c>
    </row>
    <row r="100" spans="1:10" s="2" customFormat="1" ht="15.75" customHeight="1" x14ac:dyDescent="0.2">
      <c r="A100" s="38"/>
      <c r="B100" s="81" t="s">
        <v>34</v>
      </c>
      <c r="C100" s="111">
        <f>[3]ХВС!C100</f>
        <v>0</v>
      </c>
      <c r="D100" s="111">
        <f>[3]ХВС!D100</f>
        <v>0</v>
      </c>
      <c r="E100" s="262"/>
      <c r="F100" s="111">
        <f>[3]ХВС!E100</f>
        <v>0</v>
      </c>
      <c r="G100" s="111">
        <f>[3]ХВС!F100</f>
        <v>0</v>
      </c>
      <c r="H100" s="262"/>
      <c r="I100" s="101"/>
      <c r="J100" s="102"/>
    </row>
    <row r="101" spans="1:10" s="2" customFormat="1" ht="15.75" customHeight="1" x14ac:dyDescent="0.2">
      <c r="A101" s="34"/>
      <c r="B101" s="80" t="s">
        <v>61</v>
      </c>
      <c r="C101" s="171">
        <f>[3]ХВС!C101</f>
        <v>87.14</v>
      </c>
      <c r="D101" s="171">
        <f>[3]ХВС!D101</f>
        <v>89.75</v>
      </c>
      <c r="E101" s="262"/>
      <c r="F101" s="117">
        <f>[3]ХВС!E101</f>
        <v>89.75</v>
      </c>
      <c r="G101" s="117">
        <f>[3]ХВС!F101</f>
        <v>93.34</v>
      </c>
      <c r="H101" s="262"/>
      <c r="I101" s="101">
        <f t="shared" si="6"/>
        <v>100</v>
      </c>
      <c r="J101" s="102">
        <f t="shared" si="7"/>
        <v>104</v>
      </c>
    </row>
    <row r="102" spans="1:10" s="2" customFormat="1" ht="15.75" customHeight="1" x14ac:dyDescent="0.2">
      <c r="A102" s="37"/>
      <c r="B102" s="79" t="s">
        <v>27</v>
      </c>
      <c r="C102" s="112">
        <f>[3]ХВС!C102</f>
        <v>0</v>
      </c>
      <c r="D102" s="112">
        <f>[3]ХВС!D102</f>
        <v>0</v>
      </c>
      <c r="E102" s="262"/>
      <c r="F102" s="112">
        <f>[3]ХВС!E102</f>
        <v>0</v>
      </c>
      <c r="G102" s="112">
        <f>[3]ХВС!F102</f>
        <v>0</v>
      </c>
      <c r="H102" s="262"/>
      <c r="I102" s="101"/>
      <c r="J102" s="102"/>
    </row>
    <row r="103" spans="1:10" ht="15.75" customHeight="1" x14ac:dyDescent="0.2">
      <c r="A103" s="34"/>
      <c r="B103" s="80" t="s">
        <v>61</v>
      </c>
      <c r="C103" s="171">
        <f>[3]ХВС!C103</f>
        <v>70.92</v>
      </c>
      <c r="D103" s="171">
        <f>[3]ХВС!D103</f>
        <v>73.05</v>
      </c>
      <c r="E103" s="262"/>
      <c r="F103" s="117">
        <f>[3]ХВС!E103</f>
        <v>73.05</v>
      </c>
      <c r="G103" s="117">
        <f>[3]ХВС!F103</f>
        <v>75.97</v>
      </c>
      <c r="H103" s="262"/>
      <c r="I103" s="101">
        <f t="shared" si="6"/>
        <v>100</v>
      </c>
      <c r="J103" s="102">
        <f t="shared" si="7"/>
        <v>103.99726214921287</v>
      </c>
    </row>
    <row r="104" spans="1:10" s="4" customFormat="1" ht="14.25" customHeight="1" x14ac:dyDescent="0.25">
      <c r="A104" s="7">
        <v>7</v>
      </c>
      <c r="B104" s="78" t="s">
        <v>49</v>
      </c>
      <c r="C104" s="40">
        <f>[3]ХВС!C104</f>
        <v>0</v>
      </c>
      <c r="D104" s="40">
        <f>[3]ХВС!D104</f>
        <v>0</v>
      </c>
      <c r="E104" s="58"/>
      <c r="F104" s="40">
        <f>[3]ХВС!E104</f>
        <v>0</v>
      </c>
      <c r="G104" s="40">
        <f>[3]ХВС!F104</f>
        <v>0</v>
      </c>
      <c r="H104" s="141"/>
      <c r="I104" s="101"/>
      <c r="J104" s="102"/>
    </row>
    <row r="105" spans="1:10" ht="15.75" customHeight="1" x14ac:dyDescent="0.2">
      <c r="A105" s="42"/>
      <c r="B105" s="82" t="s">
        <v>28</v>
      </c>
      <c r="C105" s="43">
        <f>[3]ХВС!C105</f>
        <v>0</v>
      </c>
      <c r="D105" s="43">
        <f>[3]ХВС!D105</f>
        <v>0</v>
      </c>
      <c r="E105" s="257" t="s">
        <v>95</v>
      </c>
      <c r="F105" s="43">
        <f>[3]ХВС!E105</f>
        <v>0</v>
      </c>
      <c r="G105" s="43">
        <f>[3]ХВС!F105</f>
        <v>0</v>
      </c>
      <c r="H105" s="257" t="s">
        <v>170</v>
      </c>
      <c r="J105" s="102"/>
    </row>
    <row r="106" spans="1:10" s="2" customFormat="1" ht="15.75" customHeight="1" x14ac:dyDescent="0.2">
      <c r="A106" s="38"/>
      <c r="B106" s="76" t="s">
        <v>60</v>
      </c>
      <c r="C106" s="171">
        <f>[3]ХВС!C106</f>
        <v>57.08</v>
      </c>
      <c r="D106" s="171">
        <f>[3]ХВС!D106</f>
        <v>58.79</v>
      </c>
      <c r="E106" s="258"/>
      <c r="F106" s="117">
        <f>[3]ХВС!E106</f>
        <v>58.79</v>
      </c>
      <c r="G106" s="117">
        <f>[3]ХВС!F106</f>
        <v>61.14</v>
      </c>
      <c r="H106" s="258"/>
      <c r="I106" s="101">
        <f t="shared" si="6"/>
        <v>100</v>
      </c>
      <c r="J106" s="102">
        <f t="shared" si="7"/>
        <v>103.99727844871578</v>
      </c>
    </row>
    <row r="107" spans="1:10" s="2" customFormat="1" ht="15.75" customHeight="1" x14ac:dyDescent="0.2">
      <c r="A107" s="38"/>
      <c r="B107" s="81" t="s">
        <v>29</v>
      </c>
      <c r="C107" s="111">
        <f>[3]ХВС!C107</f>
        <v>0</v>
      </c>
      <c r="D107" s="111">
        <f>[3]ХВС!D107</f>
        <v>0</v>
      </c>
      <c r="E107" s="111"/>
      <c r="F107" s="111">
        <f>[3]ХВС!E107</f>
        <v>0</v>
      </c>
      <c r="G107" s="111">
        <f>[3]ХВС!F107</f>
        <v>0</v>
      </c>
      <c r="H107" s="133"/>
      <c r="I107" s="101"/>
      <c r="J107" s="102"/>
    </row>
    <row r="108" spans="1:10" ht="15.75" customHeight="1" x14ac:dyDescent="0.2">
      <c r="A108" s="34"/>
      <c r="B108" s="80" t="s">
        <v>61</v>
      </c>
      <c r="C108" s="171">
        <f>[3]ХВС!C108</f>
        <v>65.930000000000007</v>
      </c>
      <c r="D108" s="171">
        <f>[3]ХВС!D108</f>
        <v>67.91</v>
      </c>
      <c r="E108" s="259" t="s">
        <v>85</v>
      </c>
      <c r="F108" s="117">
        <f>[3]ХВС!E108</f>
        <v>67.91</v>
      </c>
      <c r="G108" s="117">
        <f>[3]ХВС!F108</f>
        <v>70.63</v>
      </c>
      <c r="H108" s="259" t="s">
        <v>130</v>
      </c>
      <c r="I108" s="101">
        <f t="shared" si="6"/>
        <v>100</v>
      </c>
      <c r="J108" s="102">
        <f t="shared" si="7"/>
        <v>104.00530113385362</v>
      </c>
    </row>
    <row r="109" spans="1:10" s="2" customFormat="1" ht="15.75" customHeight="1" x14ac:dyDescent="0.2">
      <c r="A109" s="38"/>
      <c r="B109" s="81" t="s">
        <v>30</v>
      </c>
      <c r="C109" s="111">
        <f>[3]ХВС!C109</f>
        <v>0</v>
      </c>
      <c r="D109" s="111">
        <f>[3]ХВС!D109</f>
        <v>0</v>
      </c>
      <c r="E109" s="260"/>
      <c r="F109" s="111">
        <f>[3]ХВС!E109</f>
        <v>0</v>
      </c>
      <c r="G109" s="111">
        <f>[3]ХВС!F109</f>
        <v>0</v>
      </c>
      <c r="H109" s="260"/>
      <c r="I109" s="101"/>
      <c r="J109" s="102"/>
    </row>
    <row r="110" spans="1:10" ht="15.75" customHeight="1" x14ac:dyDescent="0.2">
      <c r="A110" s="34"/>
      <c r="B110" s="80" t="s">
        <v>61</v>
      </c>
      <c r="C110" s="171">
        <f>[3]ХВС!C110</f>
        <v>87.1</v>
      </c>
      <c r="D110" s="171">
        <f>[3]ХВС!D110</f>
        <v>89.71</v>
      </c>
      <c r="E110" s="261"/>
      <c r="F110" s="117">
        <f>[3]ХВС!E110</f>
        <v>89.71</v>
      </c>
      <c r="G110" s="117">
        <f>[3]ХВС!F110</f>
        <v>93.3</v>
      </c>
      <c r="H110" s="261"/>
      <c r="I110" s="101">
        <f t="shared" si="6"/>
        <v>100</v>
      </c>
      <c r="J110" s="102">
        <f t="shared" si="7"/>
        <v>104.00178352469067</v>
      </c>
    </row>
    <row r="111" spans="1:10" s="2" customFormat="1" ht="15.75" customHeight="1" x14ac:dyDescent="0.2">
      <c r="A111" s="38"/>
      <c r="B111" s="81" t="s">
        <v>33</v>
      </c>
      <c r="C111" s="111">
        <f>[3]ХВС!C111</f>
        <v>0</v>
      </c>
      <c r="D111" s="111">
        <f>[3]ХВС!D111</f>
        <v>0</v>
      </c>
      <c r="E111" s="84"/>
      <c r="F111" s="111">
        <f>[3]ХВС!E111</f>
        <v>0</v>
      </c>
      <c r="G111" s="111">
        <f>[3]ХВС!F111</f>
        <v>0</v>
      </c>
      <c r="H111" s="145"/>
      <c r="I111" s="101"/>
      <c r="J111" s="102"/>
    </row>
    <row r="112" spans="1:10" s="2" customFormat="1" ht="32.25" customHeight="1" x14ac:dyDescent="0.2">
      <c r="A112" s="38"/>
      <c r="B112" s="76" t="s">
        <v>60</v>
      </c>
      <c r="C112" s="171">
        <f>[3]ХВС!C112</f>
        <v>85.59</v>
      </c>
      <c r="D112" s="171">
        <f>[3]ХВС!D112</f>
        <v>88.16</v>
      </c>
      <c r="E112" s="93" t="s">
        <v>96</v>
      </c>
      <c r="F112" s="117">
        <f>[3]ХВС!E112</f>
        <v>88.16</v>
      </c>
      <c r="G112" s="117">
        <f>[3]ХВС!F112</f>
        <v>91.69</v>
      </c>
      <c r="H112" s="93" t="s">
        <v>171</v>
      </c>
      <c r="I112" s="101">
        <f t="shared" si="6"/>
        <v>100</v>
      </c>
      <c r="J112" s="102">
        <f t="shared" si="7"/>
        <v>104.0040834845735</v>
      </c>
    </row>
    <row r="113" spans="1:10" ht="15.75" customHeight="1" x14ac:dyDescent="0.2">
      <c r="A113" s="34"/>
      <c r="B113" s="80" t="s">
        <v>61</v>
      </c>
      <c r="C113" s="171">
        <f>[3]ХВС!C113</f>
        <v>85.59</v>
      </c>
      <c r="D113" s="171">
        <f>[3]ХВС!D113</f>
        <v>88.16</v>
      </c>
      <c r="E113" s="111" t="s">
        <v>85</v>
      </c>
      <c r="F113" s="117">
        <f>[3]ХВС!E113</f>
        <v>88.16</v>
      </c>
      <c r="G113" s="117">
        <f>[3]ХВС!F113</f>
        <v>91.69</v>
      </c>
      <c r="H113" s="111" t="s">
        <v>130</v>
      </c>
      <c r="I113" s="101">
        <f t="shared" si="6"/>
        <v>100</v>
      </c>
      <c r="J113" s="102">
        <f t="shared" si="7"/>
        <v>104.0040834845735</v>
      </c>
    </row>
    <row r="114" spans="1:10" s="2" customFormat="1" ht="15.75" customHeight="1" x14ac:dyDescent="0.2">
      <c r="A114" s="38"/>
      <c r="B114" s="81" t="s">
        <v>31</v>
      </c>
      <c r="C114" s="111">
        <f>[3]ХВС!C114</f>
        <v>0</v>
      </c>
      <c r="D114" s="111">
        <f>[3]ХВС!D114</f>
        <v>0</v>
      </c>
      <c r="E114" s="262" t="s">
        <v>85</v>
      </c>
      <c r="F114" s="111">
        <f>[3]ХВС!E114</f>
        <v>0</v>
      </c>
      <c r="G114" s="111">
        <f>[3]ХВС!F114</f>
        <v>0</v>
      </c>
      <c r="H114" s="262" t="s">
        <v>130</v>
      </c>
      <c r="I114" s="101"/>
      <c r="J114" s="102"/>
    </row>
    <row r="115" spans="1:10" ht="15.75" customHeight="1" x14ac:dyDescent="0.2">
      <c r="A115" s="34"/>
      <c r="B115" s="80" t="s">
        <v>61</v>
      </c>
      <c r="C115" s="111">
        <f>[3]ХВС!C115</f>
        <v>81.59</v>
      </c>
      <c r="D115" s="111">
        <f>[3]ХВС!D115</f>
        <v>84.04</v>
      </c>
      <c r="E115" s="262"/>
      <c r="F115" s="111">
        <f>[3]ХВС!E115</f>
        <v>84.04</v>
      </c>
      <c r="G115" s="111">
        <f>[3]ХВС!F115</f>
        <v>87.4</v>
      </c>
      <c r="H115" s="262"/>
      <c r="I115" s="101">
        <f t="shared" si="6"/>
        <v>100</v>
      </c>
      <c r="J115" s="102">
        <f t="shared" si="7"/>
        <v>103.99809614469299</v>
      </c>
    </row>
    <row r="116" spans="1:10" s="2" customFormat="1" ht="16.5" customHeight="1" x14ac:dyDescent="0.2">
      <c r="A116" s="38"/>
      <c r="B116" s="81" t="s">
        <v>32</v>
      </c>
      <c r="C116" s="171">
        <f>[3]ХВС!C116</f>
        <v>0</v>
      </c>
      <c r="D116" s="171">
        <f>[3]ХВС!D116</f>
        <v>0</v>
      </c>
      <c r="E116" s="262"/>
      <c r="F116" s="117">
        <f>[3]ХВС!E116</f>
        <v>0</v>
      </c>
      <c r="G116" s="117">
        <f>[3]ХВС!F116</f>
        <v>0</v>
      </c>
      <c r="H116" s="262"/>
      <c r="I116" s="101"/>
      <c r="J116" s="102"/>
    </row>
    <row r="117" spans="1:10" ht="15.75" customHeight="1" x14ac:dyDescent="0.2">
      <c r="A117" s="44"/>
      <c r="B117" s="83" t="s">
        <v>61</v>
      </c>
      <c r="C117" s="49">
        <f>[3]ХВС!C117</f>
        <v>86.88</v>
      </c>
      <c r="D117" s="49">
        <f>[3]ХВС!D117</f>
        <v>89.49</v>
      </c>
      <c r="E117" s="263"/>
      <c r="F117" s="49">
        <f>[3]ХВС!E117</f>
        <v>89.49</v>
      </c>
      <c r="G117" s="49">
        <f>[3]ХВС!F117</f>
        <v>93.07</v>
      </c>
      <c r="H117" s="263"/>
      <c r="I117" s="101">
        <f t="shared" si="6"/>
        <v>100</v>
      </c>
      <c r="J117" s="102">
        <f t="shared" si="7"/>
        <v>104.0004469773159</v>
      </c>
    </row>
    <row r="118" spans="1:10" ht="12.75" customHeight="1" x14ac:dyDescent="0.2"/>
  </sheetData>
  <mergeCells count="36">
    <mergeCell ref="H105:H106"/>
    <mergeCell ref="H108:H110"/>
    <mergeCell ref="H114:H117"/>
    <mergeCell ref="H33:H36"/>
    <mergeCell ref="H37:H44"/>
    <mergeCell ref="H62:H65"/>
    <mergeCell ref="H70:H74"/>
    <mergeCell ref="H90:H94"/>
    <mergeCell ref="H98:H103"/>
    <mergeCell ref="H12:H15"/>
    <mergeCell ref="H17:H18"/>
    <mergeCell ref="H20:H32"/>
    <mergeCell ref="C7:E7"/>
    <mergeCell ref="C8:D8"/>
    <mergeCell ref="E8:E9"/>
    <mergeCell ref="E12:E15"/>
    <mergeCell ref="E17:E18"/>
    <mergeCell ref="E20:E32"/>
    <mergeCell ref="A1:B1"/>
    <mergeCell ref="B7:B9"/>
    <mergeCell ref="A7:A9"/>
    <mergeCell ref="F7:H7"/>
    <mergeCell ref="F8:G8"/>
    <mergeCell ref="H8:H9"/>
    <mergeCell ref="A2:H2"/>
    <mergeCell ref="A3:H3"/>
    <mergeCell ref="A4:H4"/>
    <mergeCell ref="E105:E106"/>
    <mergeCell ref="E108:E110"/>
    <mergeCell ref="E114:E117"/>
    <mergeCell ref="E33:E36"/>
    <mergeCell ref="E37:E44"/>
    <mergeCell ref="E62:E65"/>
    <mergeCell ref="E70:E74"/>
    <mergeCell ref="E90:E94"/>
    <mergeCell ref="E98:E103"/>
  </mergeCells>
  <phoneticPr fontId="1" type="noConversion"/>
  <printOptions horizontalCentered="1" verticalCentered="1"/>
  <pageMargins left="0.39370078740157483" right="0.39370078740157483" top="0.39370078740157483" bottom="0.39370078740157483" header="0.39370078740157483" footer="0.27559055118110237"/>
  <pageSetup paperSize="9" scale="56" fitToHeight="2" orientation="landscape" blackAndWhite="1" horizontalDpi="300" r:id="rId1"/>
  <headerFooter alignWithMargins="0"/>
  <rowBreaks count="2" manualBreakCount="2">
    <brk id="58" max="7" man="1"/>
    <brk id="10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52" sqref="G52:H52"/>
    </sheetView>
  </sheetViews>
  <sheetFormatPr defaultRowHeight="12.75" x14ac:dyDescent="0.2"/>
  <cols>
    <col min="1" max="1" width="4.5703125" style="1" customWidth="1"/>
    <col min="2" max="2" width="30.7109375" style="1" customWidth="1"/>
    <col min="3" max="3" width="16.5703125" style="1" customWidth="1"/>
    <col min="4" max="4" width="16.7109375" style="1" customWidth="1"/>
    <col min="5" max="5" width="53" style="1" customWidth="1"/>
    <col min="6" max="6" width="16.5703125" style="1" customWidth="1"/>
    <col min="7" max="7" width="16.7109375" style="1" customWidth="1"/>
    <col min="8" max="8" width="51.7109375" style="1" customWidth="1"/>
    <col min="9" max="10" width="9.140625" style="101"/>
    <col min="11" max="16384" width="9.140625" style="1"/>
  </cols>
  <sheetData>
    <row r="1" spans="1:10" s="180" customFormat="1" x14ac:dyDescent="0.2">
      <c r="A1" s="289"/>
      <c r="B1" s="289"/>
      <c r="I1" s="182"/>
      <c r="J1" s="182"/>
    </row>
    <row r="2" spans="1:10" s="180" customFormat="1" ht="15.75" customHeight="1" x14ac:dyDescent="0.25">
      <c r="A2" s="290" t="s">
        <v>57</v>
      </c>
      <c r="B2" s="290"/>
      <c r="C2" s="290"/>
      <c r="D2" s="290"/>
      <c r="E2" s="290"/>
      <c r="F2" s="290"/>
      <c r="G2" s="290"/>
      <c r="H2" s="290"/>
      <c r="I2" s="182"/>
      <c r="J2" s="182"/>
    </row>
    <row r="3" spans="1:10" s="180" customFormat="1" ht="15.75" x14ac:dyDescent="0.25">
      <c r="A3" s="291" t="s">
        <v>62</v>
      </c>
      <c r="B3" s="291"/>
      <c r="C3" s="291"/>
      <c r="D3" s="291"/>
      <c r="E3" s="291"/>
      <c r="F3" s="291"/>
      <c r="G3" s="291"/>
      <c r="H3" s="291"/>
      <c r="I3" s="182"/>
      <c r="J3" s="182"/>
    </row>
    <row r="4" spans="1:10" s="180" customFormat="1" ht="15.75" x14ac:dyDescent="0.25">
      <c r="A4" s="291" t="s">
        <v>126</v>
      </c>
      <c r="B4" s="291"/>
      <c r="C4" s="291"/>
      <c r="D4" s="291"/>
      <c r="E4" s="291"/>
      <c r="F4" s="291"/>
      <c r="G4" s="291"/>
      <c r="H4" s="291"/>
      <c r="I4" s="182"/>
      <c r="J4" s="182"/>
    </row>
    <row r="5" spans="1:10" s="180" customFormat="1" ht="15.75" customHeight="1" x14ac:dyDescent="0.2">
      <c r="A5" s="179"/>
      <c r="B5" s="179"/>
      <c r="H5" s="181"/>
      <c r="I5" s="182"/>
      <c r="J5" s="182"/>
    </row>
    <row r="6" spans="1:10" s="180" customFormat="1" ht="15.75" customHeight="1" x14ac:dyDescent="0.2">
      <c r="A6" s="179"/>
      <c r="B6" s="179"/>
      <c r="H6" s="181" t="s">
        <v>44</v>
      </c>
      <c r="I6" s="182"/>
      <c r="J6" s="182"/>
    </row>
    <row r="7" spans="1:10" ht="45" customHeight="1" x14ac:dyDescent="0.2">
      <c r="A7" s="274" t="s">
        <v>0</v>
      </c>
      <c r="B7" s="274" t="s">
        <v>42</v>
      </c>
      <c r="C7" s="277" t="s">
        <v>84</v>
      </c>
      <c r="D7" s="278"/>
      <c r="E7" s="279"/>
      <c r="F7" s="277" t="s">
        <v>125</v>
      </c>
      <c r="G7" s="278"/>
      <c r="H7" s="279"/>
    </row>
    <row r="8" spans="1:10" ht="45" customHeight="1" x14ac:dyDescent="0.2">
      <c r="A8" s="275"/>
      <c r="B8" s="275"/>
      <c r="C8" s="280" t="s">
        <v>59</v>
      </c>
      <c r="D8" s="292"/>
      <c r="E8" s="274" t="s">
        <v>63</v>
      </c>
      <c r="F8" s="280" t="s">
        <v>59</v>
      </c>
      <c r="G8" s="292"/>
      <c r="H8" s="274" t="s">
        <v>63</v>
      </c>
    </row>
    <row r="9" spans="1:10" ht="15" x14ac:dyDescent="0.2">
      <c r="A9" s="276"/>
      <c r="B9" s="276"/>
      <c r="C9" s="20" t="s">
        <v>53</v>
      </c>
      <c r="D9" s="169" t="s">
        <v>52</v>
      </c>
      <c r="E9" s="276"/>
      <c r="F9" s="20" t="s">
        <v>53</v>
      </c>
      <c r="G9" s="169" t="s">
        <v>52</v>
      </c>
      <c r="H9" s="276"/>
    </row>
    <row r="10" spans="1:10" ht="15" x14ac:dyDescent="0.2">
      <c r="A10" s="29">
        <v>1</v>
      </c>
      <c r="B10" s="30">
        <f>A10+1</f>
        <v>2</v>
      </c>
      <c r="C10" s="30">
        <f t="shared" ref="C10" si="0">B10+1</f>
        <v>3</v>
      </c>
      <c r="D10" s="30">
        <f t="shared" ref="D10" si="1">C10+1</f>
        <v>4</v>
      </c>
      <c r="E10" s="31">
        <f t="shared" ref="E10" si="2">D10+1</f>
        <v>5</v>
      </c>
      <c r="F10" s="30">
        <f t="shared" ref="F10:H10" si="3">E10+1</f>
        <v>6</v>
      </c>
      <c r="G10" s="30">
        <f t="shared" si="3"/>
        <v>7</v>
      </c>
      <c r="H10" s="31">
        <f t="shared" si="3"/>
        <v>8</v>
      </c>
    </row>
    <row r="11" spans="1:10" ht="16.5" customHeight="1" x14ac:dyDescent="0.25">
      <c r="A11" s="14">
        <v>1</v>
      </c>
      <c r="B11" s="92" t="s">
        <v>75</v>
      </c>
      <c r="C11" s="15"/>
      <c r="D11" s="15"/>
      <c r="E11" s="13"/>
      <c r="F11" s="15"/>
      <c r="G11" s="15"/>
      <c r="H11" s="149"/>
    </row>
    <row r="12" spans="1:10" ht="36" customHeight="1" x14ac:dyDescent="0.25">
      <c r="A12" s="16"/>
      <c r="B12" s="28" t="s">
        <v>1</v>
      </c>
      <c r="C12" s="171">
        <f>[3]ГВС!C12</f>
        <v>271.51</v>
      </c>
      <c r="D12" s="171">
        <f>[3]ГВС!D12</f>
        <v>279.66000000000003</v>
      </c>
      <c r="E12" s="173" t="s">
        <v>97</v>
      </c>
      <c r="F12" s="171">
        <f>[3]ГВС!E12</f>
        <v>279.66000000000003</v>
      </c>
      <c r="G12" s="171">
        <f>[3]ГВС!F12</f>
        <v>290.85000000000002</v>
      </c>
      <c r="H12" s="173" t="s">
        <v>168</v>
      </c>
      <c r="I12" s="105">
        <f>F12/D12*100</f>
        <v>100</v>
      </c>
      <c r="J12" s="105">
        <f>G12/D12*100</f>
        <v>104.00128727740827</v>
      </c>
    </row>
    <row r="13" spans="1:10" ht="14.25" customHeight="1" x14ac:dyDescent="0.25">
      <c r="A13" s="7">
        <v>2</v>
      </c>
      <c r="B13" s="5" t="s">
        <v>47</v>
      </c>
      <c r="C13" s="12"/>
      <c r="D13" s="150"/>
      <c r="E13" s="151"/>
      <c r="F13" s="12"/>
      <c r="G13" s="150"/>
      <c r="H13" s="151"/>
      <c r="I13" s="105"/>
      <c r="J13" s="105"/>
    </row>
    <row r="14" spans="1:10" s="2" customFormat="1" ht="28.5" customHeight="1" x14ac:dyDescent="0.2">
      <c r="A14" s="183"/>
      <c r="B14" s="236" t="s">
        <v>40</v>
      </c>
      <c r="C14" s="225">
        <f>[3]ГВС!C14</f>
        <v>210.57</v>
      </c>
      <c r="D14" s="225">
        <f>[3]ГВС!D14</f>
        <v>216.89</v>
      </c>
      <c r="E14" s="188" t="s">
        <v>90</v>
      </c>
      <c r="F14" s="225">
        <f>[3]ГВС!E14</f>
        <v>216.89</v>
      </c>
      <c r="G14" s="225">
        <f>[3]ГВС!F14</f>
        <v>225.57</v>
      </c>
      <c r="H14" s="188" t="s">
        <v>158</v>
      </c>
      <c r="I14" s="105">
        <f t="shared" ref="I14:I49" si="4">F14/D14*100</f>
        <v>100</v>
      </c>
      <c r="J14" s="105">
        <f t="shared" ref="J14:J49" si="5">G14/D14*100</f>
        <v>104.00202867813178</v>
      </c>
    </row>
    <row r="15" spans="1:10" s="2" customFormat="1" ht="21" hidden="1" customHeight="1" x14ac:dyDescent="0.2">
      <c r="A15" s="9"/>
      <c r="B15" s="205" t="s">
        <v>132</v>
      </c>
      <c r="C15" s="221" t="str">
        <f>[3]ГВС!C15</f>
        <v xml:space="preserve"> - </v>
      </c>
      <c r="D15" s="221" t="str">
        <f>[3]ГВС!D15</f>
        <v xml:space="preserve"> - </v>
      </c>
      <c r="E15" s="185"/>
      <c r="F15" s="221" t="s">
        <v>83</v>
      </c>
      <c r="G15" s="221" t="s">
        <v>83</v>
      </c>
      <c r="H15" s="185"/>
      <c r="I15" s="105"/>
      <c r="J15" s="105"/>
    </row>
    <row r="16" spans="1:10" s="2" customFormat="1" ht="21" hidden="1" customHeight="1" x14ac:dyDescent="0.2">
      <c r="A16" s="9"/>
      <c r="B16" s="205" t="s">
        <v>133</v>
      </c>
      <c r="C16" s="221" t="s">
        <v>83</v>
      </c>
      <c r="D16" s="221" t="s">
        <v>83</v>
      </c>
      <c r="E16" s="185"/>
      <c r="F16" s="221" t="s">
        <v>83</v>
      </c>
      <c r="G16" s="221" t="s">
        <v>83</v>
      </c>
      <c r="H16" s="185"/>
      <c r="I16" s="105"/>
      <c r="J16" s="105"/>
    </row>
    <row r="17" spans="1:10" s="2" customFormat="1" ht="33" customHeight="1" x14ac:dyDescent="0.2">
      <c r="A17" s="9"/>
      <c r="B17" s="205" t="s">
        <v>56</v>
      </c>
      <c r="C17" s="221">
        <f>[3]ГВС!C17</f>
        <v>291.45999999999998</v>
      </c>
      <c r="D17" s="221">
        <f>[3]ГВС!D17</f>
        <v>300.2</v>
      </c>
      <c r="E17" s="189" t="s">
        <v>129</v>
      </c>
      <c r="F17" s="221">
        <f>[3]ГВС!E17</f>
        <v>300.2</v>
      </c>
      <c r="G17" s="221">
        <f>[3]ГВС!F17</f>
        <v>312.20999999999998</v>
      </c>
      <c r="H17" s="189" t="s">
        <v>129</v>
      </c>
      <c r="I17" s="105">
        <f>F17/D17*100</f>
        <v>100</v>
      </c>
      <c r="J17" s="105">
        <f>G17/D17*100</f>
        <v>104.0006662225183</v>
      </c>
    </row>
    <row r="18" spans="1:10" s="2" customFormat="1" ht="14.25" hidden="1" customHeight="1" x14ac:dyDescent="0.2">
      <c r="A18" s="9"/>
      <c r="B18" s="205" t="s">
        <v>134</v>
      </c>
      <c r="C18" s="221" t="s">
        <v>83</v>
      </c>
      <c r="D18" s="221" t="s">
        <v>83</v>
      </c>
      <c r="E18" s="184"/>
      <c r="F18" s="221" t="s">
        <v>83</v>
      </c>
      <c r="G18" s="221" t="s">
        <v>83</v>
      </c>
      <c r="H18" s="185"/>
      <c r="I18" s="105"/>
      <c r="J18" s="105"/>
    </row>
    <row r="19" spans="1:10" s="2" customFormat="1" ht="30" customHeight="1" x14ac:dyDescent="0.2">
      <c r="A19" s="6"/>
      <c r="B19" s="205" t="s">
        <v>10</v>
      </c>
      <c r="C19" s="186">
        <f>[3]ГВС!C19</f>
        <v>242.6</v>
      </c>
      <c r="D19" s="186">
        <f>[3]ГВС!D19</f>
        <v>249.88</v>
      </c>
      <c r="E19" s="189" t="s">
        <v>90</v>
      </c>
      <c r="F19" s="186">
        <f>[3]ГВС!E19</f>
        <v>249.88</v>
      </c>
      <c r="G19" s="186">
        <f>[3]ГВС!F19</f>
        <v>259.88</v>
      </c>
      <c r="H19" s="189" t="s">
        <v>158</v>
      </c>
      <c r="I19" s="105">
        <f>F19/D19*100</f>
        <v>100</v>
      </c>
      <c r="J19" s="105">
        <f>G19/D19*100</f>
        <v>104.00192092204259</v>
      </c>
    </row>
    <row r="20" spans="1:10" s="2" customFormat="1" ht="14.25" customHeight="1" x14ac:dyDescent="0.2">
      <c r="A20" s="9"/>
      <c r="B20" s="205" t="s">
        <v>11</v>
      </c>
      <c r="C20" s="221">
        <f>[3]ГВС!C20</f>
        <v>266.56</v>
      </c>
      <c r="D20" s="221">
        <f>[3]ГВС!D20</f>
        <v>274.56</v>
      </c>
      <c r="E20" s="284" t="s">
        <v>129</v>
      </c>
      <c r="F20" s="221">
        <f>[3]ГВС!E20</f>
        <v>274.56</v>
      </c>
      <c r="G20" s="221">
        <f>[3]ГВС!F20</f>
        <v>285.54000000000002</v>
      </c>
      <c r="H20" s="284" t="s">
        <v>129</v>
      </c>
      <c r="I20" s="105">
        <f t="shared" si="4"/>
        <v>100</v>
      </c>
      <c r="J20" s="105">
        <f t="shared" si="5"/>
        <v>103.99912587412588</v>
      </c>
    </row>
    <row r="21" spans="1:10" s="2" customFormat="1" ht="14.25" customHeight="1" x14ac:dyDescent="0.2">
      <c r="A21" s="9"/>
      <c r="B21" s="205" t="s">
        <v>12</v>
      </c>
      <c r="C21" s="221">
        <f>[3]ГВС!C21</f>
        <v>268.73</v>
      </c>
      <c r="D21" s="221">
        <f>[3]ГВС!D21</f>
        <v>276.79000000000002</v>
      </c>
      <c r="E21" s="285"/>
      <c r="F21" s="221">
        <f>[3]ГВС!E21</f>
        <v>276.79000000000002</v>
      </c>
      <c r="G21" s="221">
        <f>[3]ГВС!F21</f>
        <v>287.86</v>
      </c>
      <c r="H21" s="285"/>
      <c r="I21" s="105">
        <f t="shared" si="4"/>
        <v>100</v>
      </c>
      <c r="J21" s="105">
        <f t="shared" si="5"/>
        <v>103.99942194443442</v>
      </c>
    </row>
    <row r="22" spans="1:10" s="2" customFormat="1" ht="14.25" customHeight="1" x14ac:dyDescent="0.2">
      <c r="A22" s="177"/>
      <c r="B22" s="231" t="s">
        <v>13</v>
      </c>
      <c r="C22" s="240">
        <f>[3]ГВС!C22</f>
        <v>222.05</v>
      </c>
      <c r="D22" s="240">
        <f>[3]ГВС!D22</f>
        <v>228.71</v>
      </c>
      <c r="E22" s="286"/>
      <c r="F22" s="240">
        <f>[3]ГВС!E22</f>
        <v>228.71</v>
      </c>
      <c r="G22" s="240">
        <f>[3]ГВС!F22</f>
        <v>237.86</v>
      </c>
      <c r="H22" s="286"/>
      <c r="I22" s="105">
        <f t="shared" si="4"/>
        <v>100</v>
      </c>
      <c r="J22" s="105">
        <f t="shared" si="5"/>
        <v>104.00069957588212</v>
      </c>
    </row>
    <row r="23" spans="1:10" s="2" customFormat="1" ht="14.25" customHeight="1" x14ac:dyDescent="0.25">
      <c r="A23" s="7">
        <v>3</v>
      </c>
      <c r="B23" s="5" t="s">
        <v>48</v>
      </c>
      <c r="C23" s="18"/>
      <c r="D23" s="152"/>
      <c r="E23" s="150"/>
      <c r="F23" s="18"/>
      <c r="G23" s="152"/>
      <c r="H23" s="150"/>
      <c r="I23" s="105"/>
      <c r="J23" s="105"/>
    </row>
    <row r="24" spans="1:10" s="2" customFormat="1" ht="39" customHeight="1" x14ac:dyDescent="0.2">
      <c r="A24" s="241"/>
      <c r="B24" s="242" t="s">
        <v>35</v>
      </c>
      <c r="C24" s="103">
        <f>[3]ГВС!C24</f>
        <v>95.78</v>
      </c>
      <c r="D24" s="103">
        <f>[3]ГВС!D24</f>
        <v>98.65</v>
      </c>
      <c r="E24" s="188" t="s">
        <v>98</v>
      </c>
      <c r="F24" s="103">
        <f>[3]ГВС!E24</f>
        <v>98.65</v>
      </c>
      <c r="G24" s="103">
        <f>[3]ГВС!F24</f>
        <v>102.6</v>
      </c>
      <c r="H24" s="188" t="s">
        <v>175</v>
      </c>
      <c r="I24" s="105">
        <f t="shared" si="4"/>
        <v>100</v>
      </c>
      <c r="J24" s="105">
        <f t="shared" si="5"/>
        <v>104.00405473897617</v>
      </c>
    </row>
    <row r="25" spans="1:10" s="2" customFormat="1" ht="14.25" customHeight="1" x14ac:dyDescent="0.2">
      <c r="A25" s="241"/>
      <c r="B25" s="242" t="s">
        <v>38</v>
      </c>
      <c r="C25" s="103">
        <f>[3]ГВС!C25</f>
        <v>276.19</v>
      </c>
      <c r="D25" s="103">
        <f>[3]ГВС!D25</f>
        <v>284.48</v>
      </c>
      <c r="E25" s="285" t="s">
        <v>99</v>
      </c>
      <c r="F25" s="103">
        <f>[3]ГВС!E25</f>
        <v>284.48</v>
      </c>
      <c r="G25" s="103">
        <f>[3]ГВС!F25</f>
        <v>295.86</v>
      </c>
      <c r="H25" s="285" t="s">
        <v>176</v>
      </c>
      <c r="I25" s="105">
        <f t="shared" si="4"/>
        <v>100</v>
      </c>
      <c r="J25" s="105">
        <f t="shared" si="5"/>
        <v>104.00028121484814</v>
      </c>
    </row>
    <row r="26" spans="1:10" s="2" customFormat="1" ht="14.25" customHeight="1" x14ac:dyDescent="0.2">
      <c r="A26" s="243"/>
      <c r="B26" s="205" t="s">
        <v>36</v>
      </c>
      <c r="C26" s="103">
        <f>[3]ГВС!C26</f>
        <v>297.26</v>
      </c>
      <c r="D26" s="103">
        <f>[3]ГВС!D26</f>
        <v>306.18</v>
      </c>
      <c r="E26" s="285"/>
      <c r="F26" s="103">
        <f>[3]ГВС!E26</f>
        <v>306.18</v>
      </c>
      <c r="G26" s="103">
        <f>[3]ГВС!F26</f>
        <v>318.43</v>
      </c>
      <c r="H26" s="285"/>
      <c r="I26" s="105">
        <f t="shared" si="4"/>
        <v>100</v>
      </c>
      <c r="J26" s="105">
        <f t="shared" si="5"/>
        <v>104.00091449474165</v>
      </c>
    </row>
    <row r="27" spans="1:10" s="2" customFormat="1" ht="14.25" customHeight="1" x14ac:dyDescent="0.2">
      <c r="A27" s="243"/>
      <c r="B27" s="205" t="s">
        <v>39</v>
      </c>
      <c r="C27" s="103">
        <f>[3]ГВС!C27</f>
        <v>225.7</v>
      </c>
      <c r="D27" s="103">
        <f>[3]ГВС!D27</f>
        <v>232.47</v>
      </c>
      <c r="E27" s="286"/>
      <c r="F27" s="103">
        <f>[3]ГВС!E27</f>
        <v>232.47</v>
      </c>
      <c r="G27" s="103">
        <f>[3]ГВС!F27</f>
        <v>241.77</v>
      </c>
      <c r="H27" s="286"/>
      <c r="I27" s="105">
        <f t="shared" si="4"/>
        <v>100</v>
      </c>
      <c r="J27" s="105">
        <f t="shared" si="5"/>
        <v>104.00051619563814</v>
      </c>
    </row>
    <row r="28" spans="1:10" ht="15.75" customHeight="1" x14ac:dyDescent="0.25">
      <c r="A28" s="7">
        <v>4</v>
      </c>
      <c r="B28" s="5" t="s">
        <v>76</v>
      </c>
      <c r="C28" s="18"/>
      <c r="D28" s="152"/>
      <c r="E28" s="150"/>
      <c r="F28" s="18"/>
      <c r="G28" s="152"/>
      <c r="H28" s="150"/>
      <c r="I28" s="105"/>
      <c r="J28" s="105"/>
    </row>
    <row r="29" spans="1:10" ht="33" customHeight="1" x14ac:dyDescent="0.2">
      <c r="A29" s="11"/>
      <c r="B29" s="236" t="s">
        <v>14</v>
      </c>
      <c r="C29" s="46">
        <f>[3]ГВС!C29</f>
        <v>280.66000000000003</v>
      </c>
      <c r="D29" s="46">
        <f>[3]ГВС!D29</f>
        <v>289.08</v>
      </c>
      <c r="E29" s="189" t="s">
        <v>100</v>
      </c>
      <c r="F29" s="46">
        <f>[3]ГВС!E29</f>
        <v>289.08</v>
      </c>
      <c r="G29" s="46">
        <f>[3]ГВС!F29</f>
        <v>300.64</v>
      </c>
      <c r="H29" s="189" t="s">
        <v>166</v>
      </c>
      <c r="I29" s="105">
        <f t="shared" si="4"/>
        <v>100</v>
      </c>
      <c r="J29" s="105">
        <f t="shared" si="5"/>
        <v>103.99889303998893</v>
      </c>
    </row>
    <row r="30" spans="1:10" ht="39" customHeight="1" x14ac:dyDescent="0.2">
      <c r="A30" s="9"/>
      <c r="B30" s="205" t="s">
        <v>15</v>
      </c>
      <c r="C30" s="111">
        <f>[3]ГВС!C30</f>
        <v>202.8</v>
      </c>
      <c r="D30" s="111">
        <f>[3]ГВС!D30</f>
        <v>208.88</v>
      </c>
      <c r="E30" s="67" t="s">
        <v>102</v>
      </c>
      <c r="F30" s="111">
        <f>[3]ГВС!E30</f>
        <v>208.88</v>
      </c>
      <c r="G30" s="111">
        <f>[3]ГВС!F30</f>
        <v>217.24</v>
      </c>
      <c r="H30" s="67" t="s">
        <v>165</v>
      </c>
      <c r="I30" s="105"/>
      <c r="J30" s="105"/>
    </row>
    <row r="31" spans="1:10" s="2" customFormat="1" ht="33" customHeight="1" x14ac:dyDescent="0.2">
      <c r="A31" s="9"/>
      <c r="B31" s="205" t="s">
        <v>17</v>
      </c>
      <c r="C31" s="27">
        <f>[3]ГВС!C31</f>
        <v>238.91</v>
      </c>
      <c r="D31" s="27">
        <f>[3]ГВС!D31</f>
        <v>246.08</v>
      </c>
      <c r="E31" s="284" t="s">
        <v>100</v>
      </c>
      <c r="F31" s="27">
        <f>[3]ГВС!E31</f>
        <v>246.08</v>
      </c>
      <c r="G31" s="27">
        <f>[3]ГВС!F31</f>
        <v>255.92</v>
      </c>
      <c r="H31" s="284" t="s">
        <v>166</v>
      </c>
      <c r="I31" s="105">
        <f t="shared" si="4"/>
        <v>100</v>
      </c>
      <c r="J31" s="105">
        <f t="shared" si="5"/>
        <v>103.99869960988295</v>
      </c>
    </row>
    <row r="32" spans="1:10" s="2" customFormat="1" ht="14.25" customHeight="1" x14ac:dyDescent="0.2">
      <c r="A32" s="9"/>
      <c r="B32" s="205" t="s">
        <v>18</v>
      </c>
      <c r="C32" s="27">
        <f>[3]ГВС!C32</f>
        <v>194.53</v>
      </c>
      <c r="D32" s="27">
        <f>[3]ГВС!D32</f>
        <v>200.37</v>
      </c>
      <c r="E32" s="285"/>
      <c r="F32" s="27">
        <f>[3]ГВС!E32</f>
        <v>200.37</v>
      </c>
      <c r="G32" s="27">
        <f>[3]ГВС!F32</f>
        <v>208.38</v>
      </c>
      <c r="H32" s="285"/>
      <c r="I32" s="105">
        <f t="shared" si="4"/>
        <v>100</v>
      </c>
      <c r="J32" s="105">
        <f t="shared" si="5"/>
        <v>103.99760443180116</v>
      </c>
    </row>
    <row r="33" spans="1:10" ht="14.25" customHeight="1" x14ac:dyDescent="0.2">
      <c r="A33" s="9"/>
      <c r="B33" s="205" t="s">
        <v>46</v>
      </c>
      <c r="C33" s="27">
        <f>[3]ГВС!C33</f>
        <v>195.96</v>
      </c>
      <c r="D33" s="27">
        <f>[3]ГВС!D33</f>
        <v>201.84</v>
      </c>
      <c r="E33" s="288"/>
      <c r="F33" s="27">
        <f>[3]ГВС!E33</f>
        <v>201.84</v>
      </c>
      <c r="G33" s="27">
        <f>[3]ГВС!F33</f>
        <v>209.91</v>
      </c>
      <c r="H33" s="288"/>
      <c r="I33" s="105">
        <f t="shared" si="4"/>
        <v>100</v>
      </c>
      <c r="J33" s="105">
        <f t="shared" si="5"/>
        <v>103.99821640903686</v>
      </c>
    </row>
    <row r="34" spans="1:10" ht="36" customHeight="1" x14ac:dyDescent="0.2">
      <c r="A34" s="177"/>
      <c r="B34" s="231" t="s">
        <v>45</v>
      </c>
      <c r="C34" s="45">
        <f>[3]ГВС!C34</f>
        <v>178.97</v>
      </c>
      <c r="D34" s="45">
        <f>[3]ГВС!D34</f>
        <v>184.34</v>
      </c>
      <c r="E34" s="211" t="s">
        <v>101</v>
      </c>
      <c r="F34" s="45">
        <f>[3]ГВС!E34</f>
        <v>184.34</v>
      </c>
      <c r="G34" s="45">
        <f>[3]ГВС!F34</f>
        <v>191.71</v>
      </c>
      <c r="H34" s="211" t="s">
        <v>150</v>
      </c>
      <c r="I34" s="105">
        <f t="shared" si="4"/>
        <v>100</v>
      </c>
      <c r="J34" s="105">
        <f t="shared" si="5"/>
        <v>103.99804708690463</v>
      </c>
    </row>
    <row r="35" spans="1:10" ht="16.5" customHeight="1" x14ac:dyDescent="0.25">
      <c r="A35" s="7">
        <v>5</v>
      </c>
      <c r="B35" s="5" t="s">
        <v>77</v>
      </c>
      <c r="C35" s="18"/>
      <c r="D35" s="152"/>
      <c r="E35" s="150"/>
      <c r="F35" s="18"/>
      <c r="G35" s="152"/>
      <c r="H35" s="150"/>
      <c r="I35" s="105"/>
      <c r="J35" s="105"/>
    </row>
    <row r="36" spans="1:10" ht="14.25" customHeight="1" x14ac:dyDescent="0.2">
      <c r="A36" s="10"/>
      <c r="B36" s="22" t="s">
        <v>19</v>
      </c>
      <c r="C36" s="171">
        <f>[3]ГВС!C36</f>
        <v>218.74</v>
      </c>
      <c r="D36" s="171">
        <f>[3]ГВС!D36</f>
        <v>225.3</v>
      </c>
      <c r="E36" s="287" t="s">
        <v>128</v>
      </c>
      <c r="F36" s="117">
        <f>[3]ГВС!E36</f>
        <v>225.3</v>
      </c>
      <c r="G36" s="117">
        <f>[3]ГВС!F36</f>
        <v>234.31</v>
      </c>
      <c r="H36" s="287" t="s">
        <v>128</v>
      </c>
      <c r="I36" s="105">
        <f t="shared" si="4"/>
        <v>100</v>
      </c>
      <c r="J36" s="105">
        <f t="shared" si="5"/>
        <v>103.99911229471815</v>
      </c>
    </row>
    <row r="37" spans="1:10" s="2" customFormat="1" ht="14.25" hidden="1" customHeight="1" x14ac:dyDescent="0.2">
      <c r="A37" s="9"/>
      <c r="B37" s="25" t="s">
        <v>20</v>
      </c>
      <c r="C37" s="171" t="s">
        <v>83</v>
      </c>
      <c r="D37" s="171" t="s">
        <v>83</v>
      </c>
      <c r="E37" s="285"/>
      <c r="F37" s="117" t="s">
        <v>83</v>
      </c>
      <c r="G37" s="117" t="s">
        <v>83</v>
      </c>
      <c r="H37" s="285"/>
      <c r="I37" s="105" t="e">
        <f t="shared" si="4"/>
        <v>#VALUE!</v>
      </c>
      <c r="J37" s="105" t="e">
        <f t="shared" si="5"/>
        <v>#VALUE!</v>
      </c>
    </row>
    <row r="38" spans="1:10" s="2" customFormat="1" ht="14.25" customHeight="1" x14ac:dyDescent="0.2">
      <c r="A38" s="9"/>
      <c r="B38" s="25" t="s">
        <v>21</v>
      </c>
      <c r="C38" s="171">
        <f>[3]ГВС!C38</f>
        <v>221.48</v>
      </c>
      <c r="D38" s="171">
        <f>[3]ГВС!D38</f>
        <v>228.12</v>
      </c>
      <c r="E38" s="285"/>
      <c r="F38" s="117">
        <f>[3]ГВС!E38</f>
        <v>228.12</v>
      </c>
      <c r="G38" s="117">
        <f>[3]ГВС!F38</f>
        <v>237.24</v>
      </c>
      <c r="H38" s="285"/>
      <c r="I38" s="105">
        <f t="shared" si="4"/>
        <v>100</v>
      </c>
      <c r="J38" s="105">
        <f t="shared" si="5"/>
        <v>103.99789584429249</v>
      </c>
    </row>
    <row r="39" spans="1:10" s="2" customFormat="1" ht="14.25" customHeight="1" x14ac:dyDescent="0.2">
      <c r="A39" s="9"/>
      <c r="B39" s="25" t="s">
        <v>22</v>
      </c>
      <c r="C39" s="171">
        <f>[3]ГВС!C39</f>
        <v>205.96</v>
      </c>
      <c r="D39" s="171">
        <f>[3]ГВС!D39</f>
        <v>212.14</v>
      </c>
      <c r="E39" s="286"/>
      <c r="F39" s="117">
        <f>[3]ГВС!E39</f>
        <v>212.14</v>
      </c>
      <c r="G39" s="117">
        <f>[3]ГВС!F39</f>
        <v>220.63</v>
      </c>
      <c r="H39" s="286"/>
      <c r="I39" s="105">
        <f t="shared" si="4"/>
        <v>100</v>
      </c>
      <c r="J39" s="105">
        <f t="shared" si="5"/>
        <v>104.00207410200809</v>
      </c>
    </row>
    <row r="40" spans="1:10" ht="17.25" customHeight="1" x14ac:dyDescent="0.25">
      <c r="A40" s="7">
        <v>6</v>
      </c>
      <c r="B40" s="5" t="s">
        <v>79</v>
      </c>
      <c r="C40" s="18"/>
      <c r="D40" s="152"/>
      <c r="E40" s="150"/>
      <c r="F40" s="18"/>
      <c r="G40" s="152"/>
      <c r="H40" s="150"/>
      <c r="I40" s="105"/>
      <c r="J40" s="105"/>
    </row>
    <row r="41" spans="1:10" ht="14.25" customHeight="1" x14ac:dyDescent="0.2">
      <c r="A41" s="10"/>
      <c r="B41" s="22" t="s">
        <v>25</v>
      </c>
      <c r="C41" s="171">
        <f>[3]ГВС!C41</f>
        <v>280.52</v>
      </c>
      <c r="D41" s="171">
        <f>[3]ГВС!D41</f>
        <v>288.94</v>
      </c>
      <c r="E41" s="287" t="s">
        <v>103</v>
      </c>
      <c r="F41" s="171">
        <f>[3]ГВС!E41</f>
        <v>288.94</v>
      </c>
      <c r="G41" s="171">
        <f>[3]ГВС!F41</f>
        <v>300.5</v>
      </c>
      <c r="H41" s="287" t="s">
        <v>167</v>
      </c>
      <c r="I41" s="105">
        <f t="shared" si="4"/>
        <v>100</v>
      </c>
      <c r="J41" s="105">
        <f t="shared" si="5"/>
        <v>104.00083062227452</v>
      </c>
    </row>
    <row r="42" spans="1:10" s="2" customFormat="1" ht="14.25" customHeight="1" x14ac:dyDescent="0.2">
      <c r="A42" s="9"/>
      <c r="B42" s="25" t="s">
        <v>26</v>
      </c>
      <c r="C42" s="171">
        <f>[3]ГВС!C42</f>
        <v>227.71</v>
      </c>
      <c r="D42" s="171">
        <f>[3]ГВС!D42</f>
        <v>234.54</v>
      </c>
      <c r="E42" s="285"/>
      <c r="F42" s="171">
        <f>[3]ГВС!E42</f>
        <v>234.54</v>
      </c>
      <c r="G42" s="171">
        <f>[3]ГВС!F42</f>
        <v>243.92</v>
      </c>
      <c r="H42" s="285"/>
      <c r="I42" s="105">
        <f t="shared" si="4"/>
        <v>100</v>
      </c>
      <c r="J42" s="105">
        <f t="shared" si="5"/>
        <v>103.99931781359257</v>
      </c>
    </row>
    <row r="43" spans="1:10" s="2" customFormat="1" ht="14.25" customHeight="1" x14ac:dyDescent="0.2">
      <c r="A43" s="9"/>
      <c r="B43" s="25" t="s">
        <v>34</v>
      </c>
      <c r="C43" s="171">
        <f>[3]ГВС!C43</f>
        <v>107.6</v>
      </c>
      <c r="D43" s="171">
        <f>[3]ГВС!D43</f>
        <v>110.83</v>
      </c>
      <c r="E43" s="285"/>
      <c r="F43" s="171">
        <f>[3]ГВС!E43</f>
        <v>110.83</v>
      </c>
      <c r="G43" s="171">
        <f>[3]ГВС!F43</f>
        <v>115.26</v>
      </c>
      <c r="H43" s="285"/>
      <c r="I43" s="105">
        <f t="shared" si="4"/>
        <v>100</v>
      </c>
      <c r="J43" s="105">
        <f t="shared" si="5"/>
        <v>103.99711269511866</v>
      </c>
    </row>
    <row r="44" spans="1:10" s="2" customFormat="1" ht="14.25" customHeight="1" x14ac:dyDescent="0.2">
      <c r="A44" s="8"/>
      <c r="B44" s="22" t="s">
        <v>27</v>
      </c>
      <c r="C44" s="171">
        <f>[3]ГВС!C44</f>
        <v>255.61</v>
      </c>
      <c r="D44" s="171">
        <f>[3]ГВС!D44</f>
        <v>263.27999999999997</v>
      </c>
      <c r="E44" s="286"/>
      <c r="F44" s="171">
        <f>[3]ГВС!E44</f>
        <v>263.27999999999997</v>
      </c>
      <c r="G44" s="171">
        <f>[3]ГВС!F44</f>
        <v>273.81</v>
      </c>
      <c r="H44" s="286"/>
      <c r="I44" s="105">
        <f t="shared" si="4"/>
        <v>100</v>
      </c>
      <c r="J44" s="105">
        <f t="shared" si="5"/>
        <v>103.99954421148587</v>
      </c>
    </row>
    <row r="45" spans="1:10" s="4" customFormat="1" ht="14.25" customHeight="1" x14ac:dyDescent="0.25">
      <c r="A45" s="7">
        <v>7</v>
      </c>
      <c r="B45" s="5" t="s">
        <v>49</v>
      </c>
      <c r="C45" s="18"/>
      <c r="D45" s="152"/>
      <c r="E45" s="150"/>
      <c r="F45" s="18"/>
      <c r="G45" s="152"/>
      <c r="H45" s="150"/>
      <c r="I45" s="105"/>
      <c r="J45" s="105"/>
    </row>
    <row r="46" spans="1:10" ht="32.25" customHeight="1" x14ac:dyDescent="0.2">
      <c r="A46" s="11"/>
      <c r="B46" s="28" t="s">
        <v>28</v>
      </c>
      <c r="C46" s="46">
        <f>[3]ГВС!C46</f>
        <v>255.98</v>
      </c>
      <c r="D46" s="46">
        <f>[3]ГВС!D46</f>
        <v>263.66000000000003</v>
      </c>
      <c r="E46" s="175" t="s">
        <v>104</v>
      </c>
      <c r="F46" s="46">
        <f>[3]ГВС!E46</f>
        <v>263.66000000000003</v>
      </c>
      <c r="G46" s="46">
        <f>[3]ГВС!F46</f>
        <v>274.20999999999998</v>
      </c>
      <c r="H46" s="175" t="s">
        <v>172</v>
      </c>
      <c r="I46" s="105">
        <f t="shared" si="4"/>
        <v>100</v>
      </c>
      <c r="J46" s="105">
        <f t="shared" si="5"/>
        <v>104.00136539482665</v>
      </c>
    </row>
    <row r="47" spans="1:10" s="2" customFormat="1" ht="36" customHeight="1" x14ac:dyDescent="0.2">
      <c r="A47" s="68"/>
      <c r="B47" s="69" t="s">
        <v>29</v>
      </c>
      <c r="C47" s="122">
        <f>[3]ГВС!C47</f>
        <v>173.25</v>
      </c>
      <c r="D47" s="122">
        <f>[3]ГВС!D47</f>
        <v>178.45</v>
      </c>
      <c r="E47" s="237" t="s">
        <v>174</v>
      </c>
      <c r="F47" s="122">
        <f>[3]ГВС!E47</f>
        <v>178.45</v>
      </c>
      <c r="G47" s="122">
        <f>[3]ГВС!F47</f>
        <v>185.59</v>
      </c>
      <c r="H47" s="237" t="s">
        <v>173</v>
      </c>
      <c r="I47" s="105">
        <f>F47/D47*100</f>
        <v>100</v>
      </c>
      <c r="J47" s="105">
        <f>G47/D47*100</f>
        <v>104.00112076211825</v>
      </c>
    </row>
    <row r="48" spans="1:10" s="2" customFormat="1" ht="14.25" customHeight="1" x14ac:dyDescent="0.2">
      <c r="A48" s="9"/>
      <c r="B48" s="25" t="s">
        <v>30</v>
      </c>
      <c r="C48" s="171">
        <f>[3]ГВС!C48</f>
        <v>165.36</v>
      </c>
      <c r="D48" s="171">
        <f>[3]ГВС!D48</f>
        <v>170.33</v>
      </c>
      <c r="E48" s="287" t="s">
        <v>104</v>
      </c>
      <c r="F48" s="171">
        <f>[3]ГВС!E48</f>
        <v>170.33</v>
      </c>
      <c r="G48" s="171">
        <f>[3]ГВС!F48</f>
        <v>177.14</v>
      </c>
      <c r="H48" s="287" t="s">
        <v>172</v>
      </c>
      <c r="I48" s="105">
        <f t="shared" si="4"/>
        <v>100</v>
      </c>
      <c r="J48" s="105">
        <f t="shared" si="5"/>
        <v>103.99812129395877</v>
      </c>
    </row>
    <row r="49" spans="1:10" s="2" customFormat="1" ht="15" customHeight="1" x14ac:dyDescent="0.2">
      <c r="A49" s="177"/>
      <c r="B49" s="178" t="s">
        <v>31</v>
      </c>
      <c r="C49" s="45">
        <f>[3]ГВС!C49</f>
        <v>227.91</v>
      </c>
      <c r="D49" s="45">
        <f>[3]ГВС!D49</f>
        <v>234.75</v>
      </c>
      <c r="E49" s="286"/>
      <c r="F49" s="45">
        <f>[3]ГВС!E49</f>
        <v>234.75</v>
      </c>
      <c r="G49" s="45">
        <f>[3]ГВС!F49</f>
        <v>244.14</v>
      </c>
      <c r="H49" s="286"/>
      <c r="I49" s="105">
        <f t="shared" si="4"/>
        <v>100</v>
      </c>
      <c r="J49" s="105">
        <f t="shared" si="5"/>
        <v>104</v>
      </c>
    </row>
  </sheetData>
  <mergeCells count="24">
    <mergeCell ref="A1:B1"/>
    <mergeCell ref="A7:A9"/>
    <mergeCell ref="B7:B9"/>
    <mergeCell ref="A2:H2"/>
    <mergeCell ref="A3:H3"/>
    <mergeCell ref="A4:H4"/>
    <mergeCell ref="C7:E7"/>
    <mergeCell ref="F7:H7"/>
    <mergeCell ref="C8:D8"/>
    <mergeCell ref="F8:G8"/>
    <mergeCell ref="E8:E9"/>
    <mergeCell ref="H8:H9"/>
    <mergeCell ref="H48:H49"/>
    <mergeCell ref="E48:E49"/>
    <mergeCell ref="E31:E33"/>
    <mergeCell ref="H31:H33"/>
    <mergeCell ref="H36:H39"/>
    <mergeCell ref="H41:H44"/>
    <mergeCell ref="E20:E22"/>
    <mergeCell ref="H20:H22"/>
    <mergeCell ref="E25:E27"/>
    <mergeCell ref="E36:E39"/>
    <mergeCell ref="E41:E44"/>
    <mergeCell ref="H25:H27"/>
  </mergeCells>
  <phoneticPr fontId="1" type="noConversion"/>
  <printOptions horizontalCentered="1"/>
  <pageMargins left="0.19685039370078741" right="0.39370078740157483" top="0.39370078740157483" bottom="0.39370078740157483" header="0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zoomScaleNormal="100" workbookViewId="0">
      <pane xSplit="2" ySplit="10" topLeftCell="C86" activePane="bottomRight" state="frozen"/>
      <selection pane="topRight" activeCell="C1" sqref="C1"/>
      <selection pane="bottomLeft" activeCell="A10" sqref="A10"/>
      <selection pane="bottomRight" activeCell="E65" sqref="E65"/>
    </sheetView>
  </sheetViews>
  <sheetFormatPr defaultRowHeight="12.75" x14ac:dyDescent="0.2"/>
  <cols>
    <col min="1" max="1" width="3.7109375" style="1" customWidth="1"/>
    <col min="2" max="2" width="36.85546875" style="1" customWidth="1"/>
    <col min="3" max="4" width="16.42578125" style="1" customWidth="1"/>
    <col min="5" max="5" width="49.42578125" style="1" customWidth="1"/>
    <col min="6" max="7" width="16.42578125" style="1" customWidth="1"/>
    <col min="8" max="8" width="49.42578125" style="1" customWidth="1"/>
    <col min="9" max="16384" width="9.140625" style="1"/>
  </cols>
  <sheetData>
    <row r="1" spans="1:8" x14ac:dyDescent="0.2">
      <c r="A1" s="273"/>
      <c r="B1" s="273"/>
    </row>
    <row r="2" spans="1:8" ht="15.75" customHeight="1" x14ac:dyDescent="0.25">
      <c r="A2" s="282" t="s">
        <v>57</v>
      </c>
      <c r="B2" s="282"/>
      <c r="C2" s="282"/>
      <c r="D2" s="282"/>
      <c r="E2" s="282"/>
      <c r="F2" s="282"/>
      <c r="G2" s="282"/>
      <c r="H2" s="282"/>
    </row>
    <row r="3" spans="1:8" ht="15.75" x14ac:dyDescent="0.25">
      <c r="A3" s="283" t="s">
        <v>64</v>
      </c>
      <c r="B3" s="283"/>
      <c r="C3" s="283"/>
      <c r="D3" s="283"/>
      <c r="E3" s="283"/>
      <c r="F3" s="283"/>
      <c r="G3" s="283"/>
      <c r="H3" s="283"/>
    </row>
    <row r="4" spans="1:8" ht="15.75" x14ac:dyDescent="0.25">
      <c r="A4" s="283" t="s">
        <v>126</v>
      </c>
      <c r="B4" s="283"/>
      <c r="C4" s="283"/>
      <c r="D4" s="283"/>
      <c r="E4" s="283"/>
      <c r="F4" s="283"/>
      <c r="G4" s="283"/>
      <c r="H4" s="283"/>
    </row>
    <row r="5" spans="1:8" ht="15.75" x14ac:dyDescent="0.25">
      <c r="A5" s="121"/>
      <c r="B5" s="121"/>
      <c r="C5" s="121"/>
      <c r="D5" s="121"/>
      <c r="E5" s="121"/>
      <c r="F5" s="121"/>
      <c r="G5" s="121"/>
      <c r="H5" s="121"/>
    </row>
    <row r="6" spans="1:8" ht="15.75" customHeight="1" x14ac:dyDescent="0.2">
      <c r="A6" s="3"/>
      <c r="B6" s="3"/>
      <c r="H6" s="60" t="s">
        <v>44</v>
      </c>
    </row>
    <row r="7" spans="1:8" ht="18" customHeight="1" x14ac:dyDescent="0.2">
      <c r="A7" s="274" t="s">
        <v>0</v>
      </c>
      <c r="B7" s="274" t="s">
        <v>42</v>
      </c>
      <c r="C7" s="277" t="s">
        <v>84</v>
      </c>
      <c r="D7" s="278"/>
      <c r="E7" s="279"/>
      <c r="F7" s="277" t="s">
        <v>125</v>
      </c>
      <c r="G7" s="278"/>
      <c r="H7" s="279"/>
    </row>
    <row r="8" spans="1:8" ht="21" customHeight="1" x14ac:dyDescent="0.2">
      <c r="A8" s="275"/>
      <c r="B8" s="275"/>
      <c r="C8" s="280" t="s">
        <v>59</v>
      </c>
      <c r="D8" s="281"/>
      <c r="E8" s="274" t="s">
        <v>63</v>
      </c>
      <c r="F8" s="280" t="s">
        <v>59</v>
      </c>
      <c r="G8" s="281"/>
      <c r="H8" s="274" t="s">
        <v>63</v>
      </c>
    </row>
    <row r="9" spans="1:8" ht="22.5" customHeight="1" x14ac:dyDescent="0.2">
      <c r="A9" s="276"/>
      <c r="B9" s="276"/>
      <c r="C9" s="20" t="s">
        <v>53</v>
      </c>
      <c r="D9" s="19" t="s">
        <v>52</v>
      </c>
      <c r="E9" s="276"/>
      <c r="F9" s="20" t="s">
        <v>53</v>
      </c>
      <c r="G9" s="169" t="s">
        <v>52</v>
      </c>
      <c r="H9" s="276"/>
    </row>
    <row r="10" spans="1:8" ht="15" x14ac:dyDescent="0.2">
      <c r="A10" s="29">
        <v>1</v>
      </c>
      <c r="B10" s="30">
        <f>A10+1</f>
        <v>2</v>
      </c>
      <c r="C10" s="30">
        <f t="shared" ref="C10" si="0">B10+1</f>
        <v>3</v>
      </c>
      <c r="D10" s="30">
        <f t="shared" ref="D10" si="1">C10+1</f>
        <v>4</v>
      </c>
      <c r="E10" s="31">
        <f t="shared" ref="E10" si="2">D10+1</f>
        <v>5</v>
      </c>
      <c r="F10" s="30">
        <f t="shared" ref="F10:H10" si="3">E10+1</f>
        <v>6</v>
      </c>
      <c r="G10" s="30">
        <f t="shared" si="3"/>
        <v>7</v>
      </c>
      <c r="H10" s="31">
        <f t="shared" si="3"/>
        <v>8</v>
      </c>
    </row>
    <row r="11" spans="1:8" ht="18.75" customHeight="1" x14ac:dyDescent="0.25">
      <c r="A11" s="14">
        <v>1</v>
      </c>
      <c r="B11" s="92" t="s">
        <v>75</v>
      </c>
      <c r="C11" s="15"/>
      <c r="D11" s="15"/>
      <c r="E11" s="32"/>
      <c r="F11" s="128"/>
      <c r="G11" s="128"/>
      <c r="H11" s="154"/>
    </row>
    <row r="12" spans="1:8" ht="14.25" customHeight="1" x14ac:dyDescent="0.25">
      <c r="A12" s="16"/>
      <c r="B12" s="85" t="s">
        <v>1</v>
      </c>
      <c r="C12" s="17"/>
      <c r="D12" s="126"/>
      <c r="E12" s="267" t="s">
        <v>97</v>
      </c>
      <c r="F12" s="17"/>
      <c r="G12" s="126"/>
      <c r="H12" s="267" t="s">
        <v>127</v>
      </c>
    </row>
    <row r="13" spans="1:8" ht="14.25" customHeight="1" x14ac:dyDescent="0.2">
      <c r="A13" s="33"/>
      <c r="B13" s="80" t="s">
        <v>50</v>
      </c>
      <c r="C13" s="117">
        <f>[3]ВО!C13</f>
        <v>4.38</v>
      </c>
      <c r="D13" s="117">
        <f>[3]ВО!D13</f>
        <v>4.51</v>
      </c>
      <c r="E13" s="264"/>
      <c r="F13" s="117">
        <f>[3]ВО!E13</f>
        <v>4.51</v>
      </c>
      <c r="G13" s="117">
        <f>[3]ВО!F13</f>
        <v>4.6900000000000004</v>
      </c>
      <c r="H13" s="264"/>
    </row>
    <row r="14" spans="1:8" ht="14.25" customHeight="1" x14ac:dyDescent="0.25">
      <c r="A14" s="34"/>
      <c r="B14" s="86" t="s">
        <v>43</v>
      </c>
      <c r="C14" s="27"/>
      <c r="D14" s="131"/>
      <c r="E14" s="264"/>
      <c r="F14" s="27"/>
      <c r="G14" s="131"/>
      <c r="H14" s="264"/>
    </row>
    <row r="15" spans="1:8" ht="14.25" customHeight="1" x14ac:dyDescent="0.2">
      <c r="A15" s="35"/>
      <c r="B15" s="80" t="s">
        <v>50</v>
      </c>
      <c r="C15" s="117">
        <f>[3]ВО!C15</f>
        <v>6.31</v>
      </c>
      <c r="D15" s="117">
        <f>[3]ВО!D15</f>
        <v>6.5</v>
      </c>
      <c r="E15" s="268"/>
      <c r="F15" s="117">
        <f>[3]ВО!E15</f>
        <v>6.5</v>
      </c>
      <c r="G15" s="117">
        <f>[3]ВО!F15</f>
        <v>6.76</v>
      </c>
      <c r="H15" s="268"/>
    </row>
    <row r="16" spans="1:8" ht="14.25" customHeight="1" x14ac:dyDescent="0.2">
      <c r="A16" s="36"/>
      <c r="B16" s="80" t="s">
        <v>51</v>
      </c>
      <c r="C16" s="117"/>
      <c r="D16" s="144"/>
      <c r="E16" s="155"/>
      <c r="F16" s="117"/>
      <c r="G16" s="144"/>
      <c r="H16" s="155"/>
    </row>
    <row r="17" spans="1:8" ht="14.25" customHeight="1" x14ac:dyDescent="0.25">
      <c r="A17" s="7">
        <v>2</v>
      </c>
      <c r="B17" s="78" t="s">
        <v>47</v>
      </c>
      <c r="C17" s="15"/>
      <c r="D17" s="128"/>
      <c r="E17" s="128"/>
      <c r="F17" s="15"/>
      <c r="G17" s="128"/>
      <c r="H17" s="128"/>
    </row>
    <row r="18" spans="1:8" s="2" customFormat="1" ht="14.25" customHeight="1" x14ac:dyDescent="0.2">
      <c r="A18" s="37"/>
      <c r="B18" s="79" t="s">
        <v>40</v>
      </c>
      <c r="C18" s="23"/>
      <c r="D18" s="129"/>
      <c r="E18" s="140"/>
      <c r="F18" s="23"/>
      <c r="G18" s="129"/>
      <c r="H18" s="140"/>
    </row>
    <row r="19" spans="1:8" ht="38.25" customHeight="1" x14ac:dyDescent="0.2">
      <c r="A19" s="34"/>
      <c r="B19" s="80" t="s">
        <v>50</v>
      </c>
      <c r="C19" s="117">
        <f>[3]ВО!C19</f>
        <v>15.55</v>
      </c>
      <c r="D19" s="117">
        <f>[3]ВО!D19</f>
        <v>16.02</v>
      </c>
      <c r="E19" s="119" t="s">
        <v>90</v>
      </c>
      <c r="F19" s="117">
        <f>[3]ВО!E19</f>
        <v>16.02</v>
      </c>
      <c r="G19" s="117">
        <f>[3]ВО!F19</f>
        <v>16.66</v>
      </c>
      <c r="H19" s="119" t="s">
        <v>158</v>
      </c>
    </row>
    <row r="20" spans="1:8" ht="14.25" customHeight="1" x14ac:dyDescent="0.2">
      <c r="A20" s="34"/>
      <c r="B20" s="80" t="s">
        <v>51</v>
      </c>
      <c r="C20" s="27"/>
      <c r="D20" s="131"/>
      <c r="E20" s="131"/>
      <c r="F20" s="27"/>
      <c r="G20" s="131"/>
      <c r="H20" s="131"/>
    </row>
    <row r="21" spans="1:8" s="2" customFormat="1" ht="14.25" customHeight="1" x14ac:dyDescent="0.2">
      <c r="A21" s="38"/>
      <c r="B21" s="81" t="s">
        <v>2</v>
      </c>
      <c r="C21" s="27"/>
      <c r="D21" s="131"/>
      <c r="E21" s="143"/>
      <c r="F21" s="27"/>
      <c r="G21" s="131"/>
      <c r="H21" s="132"/>
    </row>
    <row r="22" spans="1:8" ht="30" x14ac:dyDescent="0.2">
      <c r="A22" s="34"/>
      <c r="B22" s="80" t="s">
        <v>50</v>
      </c>
      <c r="C22" s="117">
        <f>[3]ВО!C22</f>
        <v>19.170000000000002</v>
      </c>
      <c r="D22" s="117">
        <f>[3]ВО!D22</f>
        <v>19.75</v>
      </c>
      <c r="E22" s="108" t="s">
        <v>160</v>
      </c>
      <c r="F22" s="117">
        <f>[3]ВО!E22</f>
        <v>19.75</v>
      </c>
      <c r="G22" s="117">
        <f>[3]ВО!F22</f>
        <v>20.54</v>
      </c>
      <c r="H22" s="108" t="s">
        <v>159</v>
      </c>
    </row>
    <row r="23" spans="1:8" s="2" customFormat="1" ht="14.25" customHeight="1" x14ac:dyDescent="0.2">
      <c r="A23" s="38"/>
      <c r="B23" s="81" t="s">
        <v>5</v>
      </c>
      <c r="C23" s="27"/>
      <c r="D23" s="131"/>
      <c r="E23" s="131"/>
      <c r="F23" s="27"/>
      <c r="G23" s="131"/>
      <c r="H23" s="131"/>
    </row>
    <row r="24" spans="1:8" ht="36" customHeight="1" x14ac:dyDescent="0.2">
      <c r="A24" s="34"/>
      <c r="B24" s="80" t="s">
        <v>50</v>
      </c>
      <c r="C24" s="117">
        <f>[3]ВО!C24</f>
        <v>17.18</v>
      </c>
      <c r="D24" s="117">
        <f>[3]ВО!D24</f>
        <v>17.7</v>
      </c>
      <c r="E24" s="108" t="s">
        <v>161</v>
      </c>
      <c r="F24" s="27">
        <f>[3]ВО!E24</f>
        <v>17.7</v>
      </c>
      <c r="G24" s="27">
        <f>[3]ВО!F24</f>
        <v>18.41</v>
      </c>
      <c r="H24" s="108" t="s">
        <v>162</v>
      </c>
    </row>
    <row r="25" spans="1:8" ht="14.25" customHeight="1" x14ac:dyDescent="0.2">
      <c r="A25" s="33"/>
      <c r="B25" s="79" t="s">
        <v>6</v>
      </c>
      <c r="C25" s="117"/>
      <c r="D25" s="144"/>
      <c r="E25" s="252"/>
      <c r="F25" s="27"/>
      <c r="G25" s="235"/>
      <c r="H25" s="252"/>
    </row>
    <row r="26" spans="1:8" s="2" customFormat="1" ht="14.25" customHeight="1" x14ac:dyDescent="0.2">
      <c r="A26" s="38"/>
      <c r="B26" s="80" t="s">
        <v>51</v>
      </c>
      <c r="C26" s="117"/>
      <c r="D26" s="144"/>
      <c r="E26" s="252"/>
      <c r="F26" s="27"/>
      <c r="G26" s="235"/>
      <c r="H26" s="252"/>
    </row>
    <row r="27" spans="1:8" s="2" customFormat="1" ht="14.25" customHeight="1" x14ac:dyDescent="0.2">
      <c r="A27" s="38"/>
      <c r="B27" s="81" t="s">
        <v>7</v>
      </c>
      <c r="C27" s="27"/>
      <c r="D27" s="131"/>
      <c r="E27" s="252"/>
      <c r="F27" s="27"/>
      <c r="G27" s="235"/>
      <c r="H27" s="252"/>
    </row>
    <row r="28" spans="1:8" s="2" customFormat="1" ht="14.25" customHeight="1" x14ac:dyDescent="0.2">
      <c r="A28" s="38"/>
      <c r="B28" s="80" t="s">
        <v>51</v>
      </c>
      <c r="C28" s="116"/>
      <c r="D28" s="156"/>
      <c r="E28" s="252"/>
      <c r="F28" s="27"/>
      <c r="G28" s="235"/>
      <c r="H28" s="252"/>
    </row>
    <row r="29" spans="1:8" ht="18.75" customHeight="1" x14ac:dyDescent="0.2">
      <c r="A29" s="34"/>
      <c r="B29" s="81" t="s">
        <v>10</v>
      </c>
      <c r="C29" s="27"/>
      <c r="D29" s="131"/>
      <c r="E29" s="294" t="s">
        <v>90</v>
      </c>
      <c r="F29" s="27"/>
      <c r="G29" s="235"/>
      <c r="H29" s="294" t="s">
        <v>158</v>
      </c>
    </row>
    <row r="30" spans="1:8" s="2" customFormat="1" ht="21.75" customHeight="1" x14ac:dyDescent="0.2">
      <c r="A30" s="38"/>
      <c r="B30" s="80" t="s">
        <v>50</v>
      </c>
      <c r="C30" s="117">
        <f>[3]ВО!C30</f>
        <v>13.23</v>
      </c>
      <c r="D30" s="117">
        <f>[3]ВО!D30</f>
        <v>13.63</v>
      </c>
      <c r="E30" s="294"/>
      <c r="F30" s="27">
        <f>[3]ВО!E30</f>
        <v>13.63</v>
      </c>
      <c r="G30" s="27">
        <f>[3]ВО!F30</f>
        <v>14.18</v>
      </c>
      <c r="H30" s="294"/>
    </row>
    <row r="31" spans="1:8" s="2" customFormat="1" ht="14.25" customHeight="1" x14ac:dyDescent="0.2">
      <c r="A31" s="38"/>
      <c r="B31" s="81" t="s">
        <v>11</v>
      </c>
      <c r="C31" s="111"/>
      <c r="D31" s="133"/>
      <c r="E31" s="252"/>
      <c r="F31" s="111"/>
      <c r="G31" s="133"/>
      <c r="H31" s="252"/>
    </row>
    <row r="32" spans="1:8" s="2" customFormat="1" ht="14.25" customHeight="1" x14ac:dyDescent="0.2">
      <c r="A32" s="38"/>
      <c r="B32" s="80" t="s">
        <v>51</v>
      </c>
      <c r="C32" s="117"/>
      <c r="D32" s="144"/>
      <c r="E32" s="252"/>
      <c r="F32" s="27"/>
      <c r="G32" s="235"/>
      <c r="H32" s="252"/>
    </row>
    <row r="33" spans="1:8" s="2" customFormat="1" ht="14.25" customHeight="1" x14ac:dyDescent="0.2">
      <c r="A33" s="38"/>
      <c r="B33" s="81" t="s">
        <v>12</v>
      </c>
      <c r="C33" s="111"/>
      <c r="D33" s="133"/>
      <c r="E33" s="252"/>
      <c r="F33" s="111"/>
      <c r="G33" s="133"/>
      <c r="H33" s="252"/>
    </row>
    <row r="34" spans="1:8" s="2" customFormat="1" ht="14.25" customHeight="1" x14ac:dyDescent="0.2">
      <c r="A34" s="38"/>
      <c r="B34" s="80" t="s">
        <v>51</v>
      </c>
      <c r="C34" s="117"/>
      <c r="D34" s="144"/>
      <c r="E34" s="252"/>
      <c r="F34" s="27"/>
      <c r="G34" s="235"/>
      <c r="H34" s="252"/>
    </row>
    <row r="35" spans="1:8" s="2" customFormat="1" ht="14.25" customHeight="1" x14ac:dyDescent="0.2">
      <c r="A35" s="38"/>
      <c r="B35" s="81" t="s">
        <v>13</v>
      </c>
      <c r="C35" s="111"/>
      <c r="D35" s="133"/>
      <c r="E35" s="252"/>
      <c r="F35" s="111"/>
      <c r="G35" s="133"/>
      <c r="H35" s="252"/>
    </row>
    <row r="36" spans="1:8" s="2" customFormat="1" ht="14.25" customHeight="1" x14ac:dyDescent="0.2">
      <c r="A36" s="39"/>
      <c r="B36" s="80" t="s">
        <v>51</v>
      </c>
      <c r="C36" s="117"/>
      <c r="D36" s="144"/>
      <c r="E36" s="253"/>
      <c r="F36" s="45"/>
      <c r="G36" s="161"/>
      <c r="H36" s="253"/>
    </row>
    <row r="37" spans="1:8" s="2" customFormat="1" ht="14.25" customHeight="1" x14ac:dyDescent="0.25">
      <c r="A37" s="7">
        <v>3</v>
      </c>
      <c r="B37" s="78" t="s">
        <v>48</v>
      </c>
      <c r="C37" s="40"/>
      <c r="D37" s="134"/>
      <c r="E37" s="128"/>
      <c r="F37" s="40"/>
      <c r="G37" s="134"/>
      <c r="H37" s="128"/>
    </row>
    <row r="38" spans="1:8" s="2" customFormat="1" ht="14.25" customHeight="1" x14ac:dyDescent="0.2">
      <c r="A38" s="37"/>
      <c r="B38" s="79" t="s">
        <v>35</v>
      </c>
      <c r="C38" s="111"/>
      <c r="D38" s="133"/>
      <c r="E38" s="157"/>
      <c r="F38" s="111"/>
      <c r="G38" s="133"/>
      <c r="H38" s="157"/>
    </row>
    <row r="39" spans="1:8" s="2" customFormat="1" ht="34.5" customHeight="1" x14ac:dyDescent="0.2">
      <c r="A39" s="37"/>
      <c r="B39" s="80" t="s">
        <v>50</v>
      </c>
      <c r="C39" s="117">
        <f>[3]ВО!C39</f>
        <v>13.23</v>
      </c>
      <c r="D39" s="117">
        <f>[3]ВО!D39</f>
        <v>13.63</v>
      </c>
      <c r="E39" s="118" t="s">
        <v>92</v>
      </c>
      <c r="F39" s="117">
        <f>[3]ВО!E39</f>
        <v>13.63</v>
      </c>
      <c r="G39" s="117">
        <f>[3]ВО!F39</f>
        <v>14.18</v>
      </c>
      <c r="H39" s="118" t="s">
        <v>163</v>
      </c>
    </row>
    <row r="40" spans="1:8" s="2" customFormat="1" ht="14.25" customHeight="1" x14ac:dyDescent="0.2">
      <c r="A40" s="37"/>
      <c r="B40" s="80" t="s">
        <v>51</v>
      </c>
      <c r="C40" s="117"/>
      <c r="D40" s="144"/>
      <c r="E40" s="131"/>
      <c r="F40" s="117"/>
      <c r="G40" s="144"/>
      <c r="H40" s="131"/>
    </row>
    <row r="41" spans="1:8" s="2" customFormat="1" ht="14.25" customHeight="1" x14ac:dyDescent="0.2">
      <c r="A41" s="37"/>
      <c r="B41" s="79" t="s">
        <v>37</v>
      </c>
      <c r="C41" s="111"/>
      <c r="D41" s="133"/>
      <c r="E41" s="130"/>
      <c r="F41" s="111"/>
      <c r="G41" s="133"/>
      <c r="H41" s="130"/>
    </row>
    <row r="42" spans="1:8" s="2" customFormat="1" ht="40.5" customHeight="1" x14ac:dyDescent="0.2">
      <c r="A42" s="37"/>
      <c r="B42" s="80" t="s">
        <v>50</v>
      </c>
      <c r="C42" s="117">
        <f>[3]ВО!C42</f>
        <v>21.97</v>
      </c>
      <c r="D42" s="117">
        <f>[3]ВО!D42</f>
        <v>22.63</v>
      </c>
      <c r="E42" s="210" t="s">
        <v>92</v>
      </c>
      <c r="F42" s="27">
        <f>[3]ВО!E42</f>
        <v>22.63</v>
      </c>
      <c r="G42" s="27">
        <f>[3]ВО!F42</f>
        <v>23.54</v>
      </c>
      <c r="H42" s="210" t="s">
        <v>163</v>
      </c>
    </row>
    <row r="43" spans="1:8" s="2" customFormat="1" ht="14.25" customHeight="1" x14ac:dyDescent="0.2">
      <c r="A43" s="37"/>
      <c r="B43" s="80" t="s">
        <v>51</v>
      </c>
      <c r="C43" s="117"/>
      <c r="D43" s="144"/>
      <c r="E43" s="155"/>
      <c r="F43" s="27"/>
      <c r="G43" s="235"/>
      <c r="H43" s="155"/>
    </row>
    <row r="44" spans="1:8" s="2" customFormat="1" ht="14.25" customHeight="1" x14ac:dyDescent="0.2">
      <c r="A44" s="37"/>
      <c r="B44" s="79" t="s">
        <v>38</v>
      </c>
      <c r="C44" s="111"/>
      <c r="D44" s="133"/>
      <c r="E44" s="155"/>
      <c r="F44" s="111"/>
      <c r="G44" s="133"/>
      <c r="H44" s="155"/>
    </row>
    <row r="45" spans="1:8" s="2" customFormat="1" ht="14.25" customHeight="1" x14ac:dyDescent="0.2">
      <c r="A45" s="37"/>
      <c r="B45" s="80" t="s">
        <v>51</v>
      </c>
      <c r="C45" s="117"/>
      <c r="D45" s="144"/>
      <c r="E45" s="155"/>
      <c r="F45" s="27"/>
      <c r="G45" s="235"/>
      <c r="H45" s="155"/>
    </row>
    <row r="46" spans="1:8" s="2" customFormat="1" ht="14.25" customHeight="1" x14ac:dyDescent="0.2">
      <c r="A46" s="38"/>
      <c r="B46" s="81" t="s">
        <v>36</v>
      </c>
      <c r="C46" s="111"/>
      <c r="D46" s="133"/>
      <c r="E46" s="155"/>
      <c r="F46" s="111"/>
      <c r="G46" s="133"/>
      <c r="H46" s="155"/>
    </row>
    <row r="47" spans="1:8" s="2" customFormat="1" ht="14.25" customHeight="1" x14ac:dyDescent="0.2">
      <c r="A47" s="38"/>
      <c r="B47" s="80" t="s">
        <v>51</v>
      </c>
      <c r="C47" s="117"/>
      <c r="D47" s="144"/>
      <c r="E47" s="155"/>
      <c r="F47" s="27"/>
      <c r="G47" s="235"/>
      <c r="H47" s="155"/>
    </row>
    <row r="48" spans="1:8" s="2" customFormat="1" ht="14.25" customHeight="1" x14ac:dyDescent="0.2">
      <c r="A48" s="38"/>
      <c r="B48" s="81" t="s">
        <v>39</v>
      </c>
      <c r="C48" s="111"/>
      <c r="D48" s="133"/>
      <c r="E48" s="155"/>
      <c r="F48" s="111"/>
      <c r="G48" s="133"/>
      <c r="H48" s="155"/>
    </row>
    <row r="49" spans="1:8" s="2" customFormat="1" ht="14.25" customHeight="1" x14ac:dyDescent="0.2">
      <c r="A49" s="38"/>
      <c r="B49" s="80" t="s">
        <v>51</v>
      </c>
      <c r="C49" s="117"/>
      <c r="D49" s="144"/>
      <c r="E49" s="155"/>
      <c r="F49" s="27"/>
      <c r="G49" s="235"/>
      <c r="H49" s="155"/>
    </row>
    <row r="50" spans="1:8" s="2" customFormat="1" ht="14.25" customHeight="1" x14ac:dyDescent="0.2">
      <c r="A50" s="38"/>
      <c r="B50" s="81" t="s">
        <v>41</v>
      </c>
      <c r="C50" s="111"/>
      <c r="D50" s="133"/>
      <c r="E50" s="155"/>
      <c r="F50" s="111"/>
      <c r="G50" s="133"/>
      <c r="H50" s="155"/>
    </row>
    <row r="51" spans="1:8" s="2" customFormat="1" ht="14.25" customHeight="1" x14ac:dyDescent="0.2">
      <c r="A51" s="38"/>
      <c r="B51" s="80" t="s">
        <v>51</v>
      </c>
      <c r="C51" s="117"/>
      <c r="D51" s="144"/>
      <c r="E51" s="254"/>
      <c r="F51" s="45"/>
      <c r="G51" s="161"/>
      <c r="H51" s="254"/>
    </row>
    <row r="52" spans="1:8" ht="17.25" customHeight="1" x14ac:dyDescent="0.25">
      <c r="A52" s="7">
        <v>4</v>
      </c>
      <c r="B52" s="5" t="s">
        <v>76</v>
      </c>
      <c r="C52" s="40"/>
      <c r="D52" s="134"/>
      <c r="E52" s="158"/>
      <c r="F52" s="40"/>
      <c r="G52" s="134"/>
      <c r="H52" s="158"/>
    </row>
    <row r="53" spans="1:8" ht="14.25" customHeight="1" x14ac:dyDescent="0.2">
      <c r="A53" s="33"/>
      <c r="B53" s="79" t="s">
        <v>14</v>
      </c>
      <c r="C53" s="125"/>
      <c r="D53" s="164"/>
      <c r="E53" s="255"/>
      <c r="F53" s="196"/>
      <c r="G53" s="256"/>
      <c r="H53" s="255"/>
    </row>
    <row r="54" spans="1:8" s="2" customFormat="1" ht="14.25" customHeight="1" x14ac:dyDescent="0.2">
      <c r="A54" s="38"/>
      <c r="B54" s="80" t="s">
        <v>51</v>
      </c>
      <c r="C54" s="117"/>
      <c r="D54" s="144"/>
      <c r="E54" s="159"/>
      <c r="F54" s="27"/>
      <c r="G54" s="235"/>
      <c r="H54" s="159"/>
    </row>
    <row r="55" spans="1:8" s="2" customFormat="1" ht="14.25" customHeight="1" x14ac:dyDescent="0.2">
      <c r="A55" s="38"/>
      <c r="B55" s="81" t="s">
        <v>15</v>
      </c>
      <c r="C55" s="111"/>
      <c r="D55" s="133"/>
      <c r="E55" s="159"/>
      <c r="F55" s="111"/>
      <c r="G55" s="133"/>
      <c r="H55" s="159"/>
    </row>
    <row r="56" spans="1:8" s="2" customFormat="1" ht="14.25" customHeight="1" x14ac:dyDescent="0.2">
      <c r="A56" s="38"/>
      <c r="B56" s="80" t="s">
        <v>51</v>
      </c>
      <c r="C56" s="117"/>
      <c r="D56" s="144"/>
      <c r="E56" s="159"/>
      <c r="F56" s="27"/>
      <c r="G56" s="235"/>
      <c r="H56" s="159"/>
    </row>
    <row r="57" spans="1:8" s="2" customFormat="1" ht="14.25" customHeight="1" x14ac:dyDescent="0.2">
      <c r="A57" s="38"/>
      <c r="B57" s="81" t="s">
        <v>17</v>
      </c>
      <c r="C57" s="111"/>
      <c r="D57" s="133"/>
      <c r="E57" s="159"/>
      <c r="F57" s="111"/>
      <c r="G57" s="133"/>
      <c r="H57" s="159"/>
    </row>
    <row r="58" spans="1:8" ht="14.25" customHeight="1" x14ac:dyDescent="0.2">
      <c r="A58" s="34"/>
      <c r="B58" s="80" t="s">
        <v>51</v>
      </c>
      <c r="C58" s="117"/>
      <c r="D58" s="144"/>
      <c r="E58" s="159"/>
      <c r="F58" s="27"/>
      <c r="G58" s="235"/>
      <c r="H58" s="159"/>
    </row>
    <row r="59" spans="1:8" s="2" customFormat="1" ht="14.25" customHeight="1" x14ac:dyDescent="0.2">
      <c r="A59" s="38"/>
      <c r="B59" s="81" t="s">
        <v>18</v>
      </c>
      <c r="C59" s="111"/>
      <c r="D59" s="133"/>
      <c r="E59" s="159"/>
      <c r="F59" s="111"/>
      <c r="G59" s="133"/>
      <c r="H59" s="159"/>
    </row>
    <row r="60" spans="1:8" ht="14.25" customHeight="1" x14ac:dyDescent="0.2">
      <c r="A60" s="35"/>
      <c r="B60" s="80" t="s">
        <v>51</v>
      </c>
      <c r="C60" s="117"/>
      <c r="D60" s="144"/>
      <c r="E60" s="159"/>
      <c r="F60" s="27"/>
      <c r="G60" s="235"/>
      <c r="H60" s="159"/>
    </row>
    <row r="61" spans="1:8" ht="14.25" customHeight="1" x14ac:dyDescent="0.2">
      <c r="A61" s="38"/>
      <c r="B61" s="81" t="s">
        <v>46</v>
      </c>
      <c r="C61" s="27"/>
      <c r="D61" s="131"/>
      <c r="E61" s="159"/>
      <c r="F61" s="27"/>
      <c r="G61" s="235"/>
      <c r="H61" s="159"/>
    </row>
    <row r="62" spans="1:8" ht="37.5" customHeight="1" x14ac:dyDescent="0.2">
      <c r="A62" s="34"/>
      <c r="B62" s="80" t="s">
        <v>50</v>
      </c>
      <c r="C62" s="117">
        <f>[3]ВО!C62</f>
        <v>18.63</v>
      </c>
      <c r="D62" s="117">
        <f>[3]ВО!D62</f>
        <v>19.190000000000001</v>
      </c>
      <c r="E62" s="24" t="s">
        <v>102</v>
      </c>
      <c r="F62" s="27">
        <f>[3]ВО!E62</f>
        <v>19.190000000000001</v>
      </c>
      <c r="G62" s="27">
        <f>[3]ВО!F62</f>
        <v>19.96</v>
      </c>
      <c r="H62" s="24" t="s">
        <v>165</v>
      </c>
    </row>
    <row r="63" spans="1:8" ht="17.25" customHeight="1" x14ac:dyDescent="0.2">
      <c r="A63" s="34"/>
      <c r="B63" s="80" t="s">
        <v>51</v>
      </c>
      <c r="C63" s="117"/>
      <c r="D63" s="144"/>
      <c r="E63" s="67"/>
      <c r="F63" s="117"/>
      <c r="G63" s="144"/>
      <c r="H63" s="130"/>
    </row>
    <row r="64" spans="1:8" ht="14.25" customHeight="1" x14ac:dyDescent="0.2">
      <c r="A64" s="38"/>
      <c r="B64" s="81" t="s">
        <v>45</v>
      </c>
      <c r="C64" s="117"/>
      <c r="D64" s="144"/>
      <c r="E64" s="123"/>
      <c r="F64" s="117"/>
      <c r="G64" s="144"/>
      <c r="H64" s="136"/>
    </row>
    <row r="65" spans="1:8" ht="36" customHeight="1" x14ac:dyDescent="0.2">
      <c r="A65" s="34"/>
      <c r="B65" s="80" t="s">
        <v>50</v>
      </c>
      <c r="C65" s="117">
        <f>[3]ВО!C65</f>
        <v>21.6</v>
      </c>
      <c r="D65" s="117">
        <f>[3]ВО!D65</f>
        <v>22.25</v>
      </c>
      <c r="E65" s="24" t="s">
        <v>102</v>
      </c>
      <c r="F65" s="117">
        <f>[3]ВО!E65</f>
        <v>22.25</v>
      </c>
      <c r="G65" s="117">
        <f>[3]ВО!F65</f>
        <v>23.14</v>
      </c>
      <c r="H65" s="24" t="s">
        <v>165</v>
      </c>
    </row>
    <row r="66" spans="1:8" ht="18" customHeight="1" x14ac:dyDescent="0.2">
      <c r="A66" s="34"/>
      <c r="B66" s="80" t="s">
        <v>51</v>
      </c>
      <c r="C66" s="117"/>
      <c r="D66" s="144"/>
      <c r="E66" s="160"/>
      <c r="F66" s="117"/>
      <c r="G66" s="144"/>
      <c r="H66" s="160"/>
    </row>
    <row r="67" spans="1:8" ht="16.5" customHeight="1" x14ac:dyDescent="0.25">
      <c r="A67" s="7">
        <v>5</v>
      </c>
      <c r="B67" s="5" t="s">
        <v>77</v>
      </c>
      <c r="C67" s="40"/>
      <c r="D67" s="134"/>
      <c r="E67" s="128"/>
      <c r="F67" s="40"/>
      <c r="G67" s="134"/>
      <c r="H67" s="128"/>
    </row>
    <row r="68" spans="1:8" ht="14.25" customHeight="1" x14ac:dyDescent="0.2">
      <c r="A68" s="33"/>
      <c r="B68" s="79" t="s">
        <v>19</v>
      </c>
      <c r="C68" s="112"/>
      <c r="D68" s="139"/>
      <c r="E68" s="293" t="s">
        <v>90</v>
      </c>
      <c r="F68" s="43"/>
      <c r="G68" s="142"/>
      <c r="H68" s="293" t="s">
        <v>158</v>
      </c>
    </row>
    <row r="69" spans="1:8" s="2" customFormat="1" ht="19.5" customHeight="1" x14ac:dyDescent="0.2">
      <c r="A69" s="38"/>
      <c r="B69" s="80" t="s">
        <v>50</v>
      </c>
      <c r="C69" s="117">
        <f>[3]ВО!C69</f>
        <v>10.220000000000001</v>
      </c>
      <c r="D69" s="117">
        <f>[3]ВО!D69</f>
        <v>10.53</v>
      </c>
      <c r="E69" s="294"/>
      <c r="F69" s="27">
        <f>[3]ВО!E69</f>
        <v>10.53</v>
      </c>
      <c r="G69" s="27">
        <f>[3]ВО!F69</f>
        <v>10.95</v>
      </c>
      <c r="H69" s="294"/>
    </row>
    <row r="70" spans="1:8" s="2" customFormat="1" ht="14.25" customHeight="1" x14ac:dyDescent="0.2">
      <c r="A70" s="38"/>
      <c r="B70" s="81" t="s">
        <v>20</v>
      </c>
      <c r="C70" s="111"/>
      <c r="D70" s="133"/>
      <c r="E70" s="252"/>
      <c r="F70" s="111"/>
      <c r="G70" s="133"/>
      <c r="H70" s="252"/>
    </row>
    <row r="71" spans="1:8" ht="14.25" customHeight="1" x14ac:dyDescent="0.2">
      <c r="A71" s="34"/>
      <c r="B71" s="80" t="s">
        <v>51</v>
      </c>
      <c r="C71" s="117"/>
      <c r="D71" s="144"/>
      <c r="E71" s="252"/>
      <c r="F71" s="27"/>
      <c r="G71" s="235"/>
      <c r="H71" s="252"/>
    </row>
    <row r="72" spans="1:8" s="2" customFormat="1" ht="14.25" customHeight="1" x14ac:dyDescent="0.2">
      <c r="A72" s="38"/>
      <c r="B72" s="81" t="s">
        <v>21</v>
      </c>
      <c r="C72" s="111"/>
      <c r="D72" s="133"/>
      <c r="E72" s="252"/>
      <c r="F72" s="111"/>
      <c r="G72" s="133"/>
      <c r="H72" s="252"/>
    </row>
    <row r="73" spans="1:8" ht="14.25" customHeight="1" x14ac:dyDescent="0.2">
      <c r="A73" s="34"/>
      <c r="B73" s="80" t="s">
        <v>51</v>
      </c>
      <c r="C73" s="117"/>
      <c r="D73" s="144"/>
      <c r="E73" s="252"/>
      <c r="F73" s="27"/>
      <c r="G73" s="235"/>
      <c r="H73" s="252"/>
    </row>
    <row r="74" spans="1:8" s="2" customFormat="1" ht="14.25" customHeight="1" x14ac:dyDescent="0.2">
      <c r="A74" s="38"/>
      <c r="B74" s="81" t="s">
        <v>22</v>
      </c>
      <c r="C74" s="111"/>
      <c r="D74" s="133"/>
      <c r="E74" s="252"/>
      <c r="F74" s="111"/>
      <c r="G74" s="133"/>
      <c r="H74" s="252"/>
    </row>
    <row r="75" spans="1:8" ht="14.25" customHeight="1" x14ac:dyDescent="0.2">
      <c r="A75" s="34"/>
      <c r="B75" s="80" t="s">
        <v>51</v>
      </c>
      <c r="C75" s="117"/>
      <c r="D75" s="144"/>
      <c r="E75" s="252"/>
      <c r="F75" s="27"/>
      <c r="G75" s="235"/>
      <c r="H75" s="252"/>
    </row>
    <row r="76" spans="1:8" s="2" customFormat="1" ht="14.25" customHeight="1" x14ac:dyDescent="0.2">
      <c r="A76" s="38"/>
      <c r="B76" s="81" t="s">
        <v>24</v>
      </c>
      <c r="C76" s="111"/>
      <c r="D76" s="133"/>
      <c r="E76" s="235"/>
      <c r="F76" s="111"/>
      <c r="G76" s="133"/>
      <c r="H76" s="133"/>
    </row>
    <row r="77" spans="1:8" ht="14.25" customHeight="1" x14ac:dyDescent="0.2">
      <c r="A77" s="35"/>
      <c r="B77" s="80" t="s">
        <v>51</v>
      </c>
      <c r="C77" s="117"/>
      <c r="D77" s="144"/>
      <c r="E77" s="235"/>
      <c r="F77" s="27"/>
      <c r="G77" s="235"/>
      <c r="H77" s="235"/>
    </row>
    <row r="78" spans="1:8" ht="14.25" customHeight="1" x14ac:dyDescent="0.2">
      <c r="A78" s="36"/>
      <c r="B78" s="81" t="s">
        <v>74</v>
      </c>
      <c r="C78" s="117"/>
      <c r="D78" s="144"/>
      <c r="E78" s="144"/>
      <c r="F78" s="117"/>
      <c r="G78" s="144"/>
      <c r="H78" s="127"/>
    </row>
    <row r="79" spans="1:8" ht="14.25" customHeight="1" x14ac:dyDescent="0.2">
      <c r="A79" s="36"/>
      <c r="B79" s="80" t="s">
        <v>51</v>
      </c>
      <c r="C79" s="117"/>
      <c r="D79" s="144"/>
      <c r="E79" s="144"/>
      <c r="F79" s="117"/>
      <c r="G79" s="144"/>
      <c r="H79" s="127"/>
    </row>
    <row r="80" spans="1:8" ht="19.5" customHeight="1" x14ac:dyDescent="0.25">
      <c r="A80" s="7">
        <v>6</v>
      </c>
      <c r="B80" s="5" t="s">
        <v>79</v>
      </c>
      <c r="C80" s="40"/>
      <c r="D80" s="134"/>
      <c r="E80" s="128"/>
      <c r="F80" s="40"/>
      <c r="G80" s="134"/>
      <c r="H80" s="128"/>
    </row>
    <row r="81" spans="1:8" ht="14.25" customHeight="1" x14ac:dyDescent="0.2">
      <c r="A81" s="33"/>
      <c r="B81" s="79" t="s">
        <v>25</v>
      </c>
      <c r="C81" s="112"/>
      <c r="D81" s="139"/>
      <c r="E81" s="157"/>
      <c r="F81" s="43"/>
      <c r="G81" s="142"/>
      <c r="H81" s="157"/>
    </row>
    <row r="82" spans="1:8" s="2" customFormat="1" ht="32.25" customHeight="1" x14ac:dyDescent="0.2">
      <c r="A82" s="38"/>
      <c r="B82" s="80" t="s">
        <v>50</v>
      </c>
      <c r="C82" s="117">
        <f>[3]ВО!C82</f>
        <v>15.4</v>
      </c>
      <c r="D82" s="117">
        <f>[3]ВО!D82</f>
        <v>15.86</v>
      </c>
      <c r="E82" s="210" t="s">
        <v>94</v>
      </c>
      <c r="F82" s="27">
        <f>[3]ВО!E82</f>
        <v>15.86</v>
      </c>
      <c r="G82" s="27">
        <f>[3]ВО!F82</f>
        <v>16.489999999999998</v>
      </c>
      <c r="H82" s="210" t="s">
        <v>164</v>
      </c>
    </row>
    <row r="83" spans="1:8" s="2" customFormat="1" ht="14.25" customHeight="1" x14ac:dyDescent="0.2">
      <c r="A83" s="38"/>
      <c r="B83" s="81" t="s">
        <v>26</v>
      </c>
      <c r="C83" s="111"/>
      <c r="D83" s="133"/>
      <c r="E83" s="155"/>
      <c r="F83" s="111"/>
      <c r="G83" s="133"/>
      <c r="H83" s="155"/>
    </row>
    <row r="84" spans="1:8" s="2" customFormat="1" ht="14.25" customHeight="1" x14ac:dyDescent="0.2">
      <c r="A84" s="38"/>
      <c r="B84" s="80" t="s">
        <v>51</v>
      </c>
      <c r="C84" s="117"/>
      <c r="D84" s="144"/>
      <c r="E84" s="155"/>
      <c r="F84" s="27"/>
      <c r="G84" s="235"/>
      <c r="H84" s="155"/>
    </row>
    <row r="85" spans="1:8" s="2" customFormat="1" ht="14.25" customHeight="1" x14ac:dyDescent="0.2">
      <c r="A85" s="37"/>
      <c r="B85" s="232" t="s">
        <v>34</v>
      </c>
      <c r="C85" s="112"/>
      <c r="D85" s="139"/>
      <c r="E85" s="155"/>
      <c r="F85" s="111"/>
      <c r="G85" s="133"/>
      <c r="H85" s="155"/>
    </row>
    <row r="86" spans="1:8" s="2" customFormat="1" ht="14.25" customHeight="1" x14ac:dyDescent="0.2">
      <c r="A86" s="37"/>
      <c r="B86" s="192" t="s">
        <v>51</v>
      </c>
      <c r="C86" s="112"/>
      <c r="D86" s="139"/>
      <c r="E86" s="155"/>
      <c r="F86" s="111"/>
      <c r="G86" s="133"/>
      <c r="H86" s="155"/>
    </row>
    <row r="87" spans="1:8" s="2" customFormat="1" ht="14.25" customHeight="1" x14ac:dyDescent="0.2">
      <c r="A87" s="37"/>
      <c r="B87" s="79" t="s">
        <v>27</v>
      </c>
      <c r="C87" s="112"/>
      <c r="D87" s="139"/>
      <c r="E87" s="155"/>
      <c r="F87" s="111"/>
      <c r="G87" s="133"/>
      <c r="H87" s="155"/>
    </row>
    <row r="88" spans="1:8" ht="14.25" customHeight="1" x14ac:dyDescent="0.2">
      <c r="A88" s="34"/>
      <c r="B88" s="80" t="s">
        <v>51</v>
      </c>
      <c r="C88" s="117"/>
      <c r="D88" s="144"/>
      <c r="E88" s="254"/>
      <c r="F88" s="45"/>
      <c r="G88" s="161"/>
      <c r="H88" s="254"/>
    </row>
    <row r="89" spans="1:8" s="4" customFormat="1" ht="14.25" customHeight="1" x14ac:dyDescent="0.25">
      <c r="A89" s="213">
        <v>7</v>
      </c>
      <c r="B89" s="214" t="s">
        <v>49</v>
      </c>
      <c r="C89" s="233"/>
      <c r="D89" s="234"/>
      <c r="E89" s="216"/>
      <c r="F89" s="233"/>
      <c r="G89" s="234"/>
      <c r="H89" s="216"/>
    </row>
    <row r="90" spans="1:8" ht="14.25" customHeight="1" x14ac:dyDescent="0.2">
      <c r="A90" s="42"/>
      <c r="B90" s="82" t="s">
        <v>28</v>
      </c>
      <c r="C90" s="43"/>
      <c r="D90" s="142"/>
      <c r="E90" s="153"/>
      <c r="F90" s="43"/>
      <c r="G90" s="142"/>
      <c r="H90" s="142"/>
    </row>
    <row r="91" spans="1:8" s="2" customFormat="1" ht="14.25" customHeight="1" x14ac:dyDescent="0.2">
      <c r="A91" s="38"/>
      <c r="B91" s="80" t="s">
        <v>51</v>
      </c>
      <c r="C91" s="27"/>
      <c r="D91" s="131"/>
      <c r="E91" s="252"/>
      <c r="F91" s="27"/>
      <c r="G91" s="235"/>
      <c r="H91" s="252"/>
    </row>
    <row r="92" spans="1:8" s="2" customFormat="1" ht="14.25" customHeight="1" x14ac:dyDescent="0.2">
      <c r="A92" s="38"/>
      <c r="B92" s="81" t="s">
        <v>29</v>
      </c>
      <c r="C92" s="111"/>
      <c r="D92" s="133"/>
      <c r="E92" s="252"/>
      <c r="F92" s="111"/>
      <c r="G92" s="133"/>
      <c r="H92" s="252"/>
    </row>
    <row r="93" spans="1:8" ht="15.75" customHeight="1" x14ac:dyDescent="0.2">
      <c r="A93" s="34"/>
      <c r="B93" s="80" t="s">
        <v>51</v>
      </c>
      <c r="C93" s="27"/>
      <c r="D93" s="131"/>
      <c r="E93" s="252"/>
      <c r="F93" s="27"/>
      <c r="G93" s="235"/>
      <c r="H93" s="252"/>
    </row>
    <row r="94" spans="1:8" ht="14.25" customHeight="1" x14ac:dyDescent="0.2">
      <c r="A94" s="34"/>
      <c r="B94" s="81" t="s">
        <v>31</v>
      </c>
      <c r="C94" s="111"/>
      <c r="D94" s="133"/>
      <c r="E94" s="235"/>
      <c r="F94" s="111"/>
      <c r="G94" s="133"/>
      <c r="H94" s="133"/>
    </row>
    <row r="95" spans="1:8" ht="15.75" customHeight="1" x14ac:dyDescent="0.2">
      <c r="A95" s="34"/>
      <c r="B95" s="80" t="s">
        <v>51</v>
      </c>
      <c r="C95" s="27"/>
      <c r="D95" s="131"/>
      <c r="E95" s="235"/>
      <c r="F95" s="27"/>
      <c r="G95" s="235"/>
      <c r="H95" s="235"/>
    </row>
    <row r="96" spans="1:8" s="2" customFormat="1" ht="15.75" customHeight="1" x14ac:dyDescent="0.2">
      <c r="A96" s="38"/>
      <c r="B96" s="81" t="s">
        <v>30</v>
      </c>
      <c r="C96" s="111"/>
      <c r="D96" s="133"/>
      <c r="E96" s="235"/>
      <c r="F96" s="111"/>
      <c r="G96" s="133"/>
      <c r="H96" s="133"/>
    </row>
    <row r="97" spans="1:8" ht="15.75" customHeight="1" x14ac:dyDescent="0.2">
      <c r="A97" s="44"/>
      <c r="B97" s="83" t="s">
        <v>51</v>
      </c>
      <c r="C97" s="45"/>
      <c r="D97" s="161"/>
      <c r="E97" s="161"/>
      <c r="F97" s="45"/>
      <c r="G97" s="161"/>
      <c r="H97" s="161"/>
    </row>
    <row r="98" spans="1:8" ht="15.75" customHeight="1" x14ac:dyDescent="0.2">
      <c r="A98" s="61"/>
      <c r="B98" s="62"/>
      <c r="C98" s="64"/>
      <c r="D98" s="64"/>
      <c r="E98" s="65"/>
      <c r="F98" s="64"/>
      <c r="G98" s="64"/>
      <c r="H98" s="65"/>
    </row>
    <row r="99" spans="1:8" ht="15.75" customHeight="1" x14ac:dyDescent="0.2">
      <c r="B99" s="3"/>
    </row>
  </sheetData>
  <mergeCells count="18">
    <mergeCell ref="A1:B1"/>
    <mergeCell ref="B7:B9"/>
    <mergeCell ref="A7:A9"/>
    <mergeCell ref="C8:D8"/>
    <mergeCell ref="E8:E9"/>
    <mergeCell ref="C7:E7"/>
    <mergeCell ref="A2:H2"/>
    <mergeCell ref="A3:H3"/>
    <mergeCell ref="A4:H4"/>
    <mergeCell ref="F7:H7"/>
    <mergeCell ref="F8:G8"/>
    <mergeCell ref="H8:H9"/>
    <mergeCell ref="H68:H69"/>
    <mergeCell ref="E12:E15"/>
    <mergeCell ref="E68:E69"/>
    <mergeCell ref="E29:E30"/>
    <mergeCell ref="H12:H15"/>
    <mergeCell ref="H29:H30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0" fitToHeight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zoomScaleNormal="100" workbookViewId="0">
      <selection activeCell="F6" sqref="F6:H6"/>
    </sheetView>
  </sheetViews>
  <sheetFormatPr defaultRowHeight="15.75" x14ac:dyDescent="0.25"/>
  <cols>
    <col min="1" max="1" width="5.42578125" style="50" customWidth="1"/>
    <col min="2" max="2" width="37.42578125" style="50" customWidth="1"/>
    <col min="3" max="3" width="17.140625" style="50" customWidth="1"/>
    <col min="4" max="4" width="18.5703125" style="50" customWidth="1"/>
    <col min="5" max="5" width="49.140625" style="50" customWidth="1"/>
    <col min="6" max="6" width="17.140625" style="50" customWidth="1"/>
    <col min="7" max="7" width="18.28515625" style="50" customWidth="1"/>
    <col min="8" max="8" width="56.85546875" style="50" customWidth="1"/>
    <col min="9" max="16384" width="9.140625" style="50"/>
  </cols>
  <sheetData>
    <row r="2" spans="1:8" ht="15.75" customHeight="1" x14ac:dyDescent="0.25">
      <c r="A2" s="282" t="s">
        <v>57</v>
      </c>
      <c r="B2" s="282"/>
      <c r="C2" s="282"/>
      <c r="D2" s="282"/>
      <c r="E2" s="282"/>
      <c r="F2" s="282"/>
      <c r="G2" s="282"/>
      <c r="H2" s="282"/>
    </row>
    <row r="3" spans="1:8" x14ac:dyDescent="0.25">
      <c r="A3" s="283" t="s">
        <v>54</v>
      </c>
      <c r="B3" s="283"/>
      <c r="C3" s="283"/>
      <c r="D3" s="283"/>
      <c r="E3" s="283"/>
      <c r="F3" s="283"/>
      <c r="G3" s="283"/>
      <c r="H3" s="283"/>
    </row>
    <row r="4" spans="1:8" x14ac:dyDescent="0.25">
      <c r="A4" s="283" t="s">
        <v>145</v>
      </c>
      <c r="B4" s="283"/>
      <c r="C4" s="283"/>
      <c r="D4" s="283"/>
      <c r="E4" s="283"/>
      <c r="F4" s="283"/>
      <c r="G4" s="283"/>
      <c r="H4" s="283"/>
    </row>
    <row r="5" spans="1:8" x14ac:dyDescent="0.25">
      <c r="H5" s="60" t="s">
        <v>44</v>
      </c>
    </row>
    <row r="6" spans="1:8" ht="19.5" customHeight="1" x14ac:dyDescent="0.25">
      <c r="A6" s="274" t="s">
        <v>0</v>
      </c>
      <c r="B6" s="295" t="s">
        <v>65</v>
      </c>
      <c r="C6" s="298" t="s">
        <v>84</v>
      </c>
      <c r="D6" s="298"/>
      <c r="E6" s="299"/>
      <c r="F6" s="298" t="s">
        <v>125</v>
      </c>
      <c r="G6" s="298"/>
      <c r="H6" s="299"/>
    </row>
    <row r="7" spans="1:8" ht="22.5" customHeight="1" x14ac:dyDescent="0.25">
      <c r="A7" s="275"/>
      <c r="B7" s="296"/>
      <c r="C7" s="280" t="s">
        <v>73</v>
      </c>
      <c r="D7" s="281"/>
      <c r="E7" s="274" t="s">
        <v>63</v>
      </c>
      <c r="F7" s="280" t="s">
        <v>73</v>
      </c>
      <c r="G7" s="281"/>
      <c r="H7" s="274" t="s">
        <v>63</v>
      </c>
    </row>
    <row r="8" spans="1:8" x14ac:dyDescent="0.25">
      <c r="A8" s="276"/>
      <c r="B8" s="297"/>
      <c r="C8" s="21" t="s">
        <v>53</v>
      </c>
      <c r="D8" s="47" t="s">
        <v>52</v>
      </c>
      <c r="E8" s="276"/>
      <c r="F8" s="21" t="s">
        <v>53</v>
      </c>
      <c r="G8" s="124" t="s">
        <v>52</v>
      </c>
      <c r="H8" s="276"/>
    </row>
    <row r="9" spans="1:8" x14ac:dyDescent="0.25">
      <c r="A9" s="87">
        <v>1</v>
      </c>
      <c r="B9" s="88">
        <f>A9+1</f>
        <v>2</v>
      </c>
      <c r="C9" s="88">
        <f t="shared" ref="C9" si="0">B9+1</f>
        <v>3</v>
      </c>
      <c r="D9" s="88">
        <f t="shared" ref="D9" si="1">C9+1</f>
        <v>4</v>
      </c>
      <c r="E9" s="88">
        <f t="shared" ref="E9" si="2">D9+1</f>
        <v>5</v>
      </c>
      <c r="F9" s="88">
        <f t="shared" ref="F9:H9" si="3">E9+1</f>
        <v>6</v>
      </c>
      <c r="G9" s="88">
        <f t="shared" si="3"/>
        <v>7</v>
      </c>
      <c r="H9" s="88">
        <f t="shared" si="3"/>
        <v>8</v>
      </c>
    </row>
    <row r="10" spans="1:8" x14ac:dyDescent="0.25">
      <c r="A10" s="20"/>
      <c r="B10" s="88"/>
      <c r="C10" s="203"/>
      <c r="D10" s="203"/>
      <c r="E10" s="88"/>
      <c r="F10" s="204"/>
      <c r="G10" s="204"/>
      <c r="H10" s="162"/>
    </row>
    <row r="11" spans="1:8" ht="27.75" customHeight="1" x14ac:dyDescent="0.25">
      <c r="A11" s="199" t="s">
        <v>66</v>
      </c>
      <c r="B11" s="200" t="s">
        <v>81</v>
      </c>
      <c r="C11" s="201">
        <v>5.95</v>
      </c>
      <c r="D11" s="201">
        <v>6.17</v>
      </c>
      <c r="E11" s="202" t="s">
        <v>87</v>
      </c>
      <c r="F11" s="201">
        <v>6.17</v>
      </c>
      <c r="G11" s="201">
        <v>6.23</v>
      </c>
      <c r="H11" s="202" t="s">
        <v>146</v>
      </c>
    </row>
    <row r="12" spans="1:8" ht="132.75" customHeight="1" x14ac:dyDescent="0.25">
      <c r="A12" s="197" t="s">
        <v>68</v>
      </c>
      <c r="B12" s="198" t="s">
        <v>82</v>
      </c>
      <c r="C12" s="59">
        <v>1.1499999999999999</v>
      </c>
      <c r="D12" s="59">
        <v>1.19</v>
      </c>
      <c r="E12" s="109" t="s">
        <v>86</v>
      </c>
      <c r="F12" s="59">
        <v>1.1499999999999999</v>
      </c>
      <c r="G12" s="59">
        <v>1.1599999999999999</v>
      </c>
      <c r="H12" s="109" t="s">
        <v>147</v>
      </c>
    </row>
  </sheetData>
  <mergeCells count="11">
    <mergeCell ref="E7:E8"/>
    <mergeCell ref="A2:H2"/>
    <mergeCell ref="A3:H3"/>
    <mergeCell ref="A4:H4"/>
    <mergeCell ref="A6:A8"/>
    <mergeCell ref="B6:B8"/>
    <mergeCell ref="F6:H6"/>
    <mergeCell ref="F7:G7"/>
    <mergeCell ref="H7:H8"/>
    <mergeCell ref="C6:E6"/>
    <mergeCell ref="C7:D7"/>
  </mergeCells>
  <phoneticPr fontId="1" type="noConversion"/>
  <pageMargins left="0.75" right="0.75" top="1" bottom="1" header="0.5" footer="0.5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90" zoomScaleNormal="90" workbookViewId="0">
      <pane xSplit="2" ySplit="9" topLeftCell="C36" activePane="bottomRight" state="frozen"/>
      <selection pane="topRight" activeCell="C1" sqref="C1"/>
      <selection pane="bottomLeft" activeCell="A9" sqref="A9"/>
      <selection pane="bottomRight" activeCell="K55" sqref="K54:K55"/>
    </sheetView>
  </sheetViews>
  <sheetFormatPr defaultRowHeight="12.75" x14ac:dyDescent="0.2"/>
  <cols>
    <col min="1" max="1" width="3.7109375" style="1" customWidth="1"/>
    <col min="2" max="2" width="27" style="1" customWidth="1"/>
    <col min="3" max="3" width="17" style="1" customWidth="1"/>
    <col min="4" max="4" width="18.85546875" style="1" customWidth="1"/>
    <col min="5" max="5" width="53.5703125" style="1" customWidth="1"/>
    <col min="6" max="6" width="17" style="1" customWidth="1"/>
    <col min="7" max="7" width="17.7109375" style="1" customWidth="1"/>
    <col min="8" max="8" width="53.140625" style="1" customWidth="1"/>
    <col min="9" max="10" width="9.140625" style="101"/>
    <col min="11" max="16384" width="9.140625" style="1"/>
  </cols>
  <sheetData>
    <row r="1" spans="1:10" x14ac:dyDescent="0.2">
      <c r="A1" s="273"/>
      <c r="B1" s="273"/>
    </row>
    <row r="2" spans="1:10" ht="15.75" customHeight="1" x14ac:dyDescent="0.25">
      <c r="A2" s="282" t="s">
        <v>57</v>
      </c>
      <c r="B2" s="282"/>
      <c r="C2" s="282"/>
      <c r="D2" s="282"/>
      <c r="E2" s="282"/>
      <c r="F2" s="282"/>
      <c r="G2" s="282"/>
      <c r="H2" s="282"/>
    </row>
    <row r="3" spans="1:10" ht="15.75" x14ac:dyDescent="0.25">
      <c r="A3" s="283" t="s">
        <v>55</v>
      </c>
      <c r="B3" s="283"/>
      <c r="C3" s="283"/>
      <c r="D3" s="283"/>
      <c r="E3" s="283"/>
      <c r="F3" s="283"/>
      <c r="G3" s="283"/>
      <c r="H3" s="283"/>
    </row>
    <row r="4" spans="1:10" ht="15.75" x14ac:dyDescent="0.25">
      <c r="A4" s="283" t="s">
        <v>124</v>
      </c>
      <c r="B4" s="283"/>
      <c r="C4" s="283"/>
      <c r="D4" s="283"/>
      <c r="E4" s="283"/>
      <c r="F4" s="283"/>
      <c r="G4" s="283"/>
      <c r="H4" s="283"/>
    </row>
    <row r="5" spans="1:10" ht="15.75" x14ac:dyDescent="0.25">
      <c r="A5" s="121"/>
      <c r="B5" s="121"/>
      <c r="C5" s="121"/>
      <c r="D5" s="121"/>
      <c r="E5" s="121"/>
      <c r="F5" s="121"/>
      <c r="G5" s="121"/>
      <c r="H5" s="121"/>
    </row>
    <row r="6" spans="1:10" ht="15.75" customHeight="1" x14ac:dyDescent="0.2">
      <c r="A6" s="3"/>
      <c r="B6" s="3"/>
      <c r="H6" s="60" t="s">
        <v>44</v>
      </c>
    </row>
    <row r="7" spans="1:10" ht="20.25" customHeight="1" x14ac:dyDescent="0.2">
      <c r="A7" s="274" t="s">
        <v>0</v>
      </c>
      <c r="B7" s="274" t="s">
        <v>42</v>
      </c>
      <c r="C7" s="277" t="s">
        <v>84</v>
      </c>
      <c r="D7" s="278"/>
      <c r="E7" s="279"/>
      <c r="F7" s="277" t="s">
        <v>125</v>
      </c>
      <c r="G7" s="278"/>
      <c r="H7" s="279"/>
    </row>
    <row r="8" spans="1:10" ht="20.25" customHeight="1" x14ac:dyDescent="0.2">
      <c r="A8" s="275"/>
      <c r="B8" s="275"/>
      <c r="C8" s="303" t="s">
        <v>72</v>
      </c>
      <c r="D8" s="304"/>
      <c r="E8" s="274"/>
      <c r="F8" s="303" t="s">
        <v>72</v>
      </c>
      <c r="G8" s="304"/>
      <c r="H8" s="305"/>
    </row>
    <row r="9" spans="1:10" ht="19.5" customHeight="1" x14ac:dyDescent="0.2">
      <c r="A9" s="276"/>
      <c r="B9" s="276"/>
      <c r="C9" s="20" t="s">
        <v>53</v>
      </c>
      <c r="D9" s="19" t="s">
        <v>52</v>
      </c>
      <c r="E9" s="276"/>
      <c r="F9" s="20" t="s">
        <v>53</v>
      </c>
      <c r="G9" s="169" t="s">
        <v>52</v>
      </c>
      <c r="H9" s="306"/>
    </row>
    <row r="10" spans="1:10" ht="15" x14ac:dyDescent="0.2">
      <c r="A10" s="29">
        <v>1</v>
      </c>
      <c r="B10" s="30">
        <f>A10+1</f>
        <v>2</v>
      </c>
      <c r="C10" s="30"/>
      <c r="D10" s="30"/>
      <c r="E10" s="31"/>
      <c r="F10" s="147"/>
      <c r="G10" s="147"/>
      <c r="H10" s="148"/>
    </row>
    <row r="11" spans="1:10" ht="14.25" customHeight="1" x14ac:dyDescent="0.25">
      <c r="A11" s="14">
        <v>1</v>
      </c>
      <c r="B11" s="92" t="s">
        <v>75</v>
      </c>
      <c r="C11" s="15"/>
      <c r="D11" s="15"/>
      <c r="E11" s="32"/>
      <c r="F11" s="128"/>
      <c r="G11" s="128"/>
      <c r="H11" s="154"/>
    </row>
    <row r="12" spans="1:10" ht="18.75" customHeight="1" x14ac:dyDescent="0.25">
      <c r="A12" s="16"/>
      <c r="B12" s="89" t="s">
        <v>1</v>
      </c>
      <c r="C12" s="48">
        <f>'[3]ТЭ '!C12</f>
        <v>1701.79</v>
      </c>
      <c r="D12" s="48">
        <f>'[3]ТЭ '!D12</f>
        <v>1752.84</v>
      </c>
      <c r="E12" s="267" t="s">
        <v>105</v>
      </c>
      <c r="F12" s="48">
        <f>'[3]ТЭ '!E12</f>
        <v>1752.84</v>
      </c>
      <c r="G12" s="48">
        <f>'[3]ТЭ '!F12</f>
        <v>1822.95</v>
      </c>
      <c r="H12" s="267" t="s">
        <v>131</v>
      </c>
      <c r="I12" s="105">
        <f>F12/D12*100</f>
        <v>100</v>
      </c>
      <c r="J12" s="105">
        <f>G12/D12*100</f>
        <v>103.99979461901829</v>
      </c>
    </row>
    <row r="13" spans="1:10" ht="18.75" customHeight="1" x14ac:dyDescent="0.25">
      <c r="A13" s="34"/>
      <c r="B13" s="90" t="s">
        <v>43</v>
      </c>
      <c r="C13" s="27">
        <f>'[3]ТЭ '!C13</f>
        <v>875.38</v>
      </c>
      <c r="D13" s="27">
        <f>'[3]ТЭ '!D13</f>
        <v>901.64</v>
      </c>
      <c r="E13" s="266"/>
      <c r="F13" s="27">
        <f>'[3]ТЭ '!E13</f>
        <v>901.64</v>
      </c>
      <c r="G13" s="27">
        <f>'[3]ТЭ '!F13</f>
        <v>937.71</v>
      </c>
      <c r="H13" s="266"/>
      <c r="I13" s="105">
        <f t="shared" ref="I13:I61" si="0">F13/D13*100</f>
        <v>100</v>
      </c>
      <c r="J13" s="105">
        <f t="shared" ref="J13:J61" si="1">G13/D13*100</f>
        <v>104.0004879996451</v>
      </c>
    </row>
    <row r="14" spans="1:10" ht="14.25" customHeight="1" x14ac:dyDescent="0.25">
      <c r="A14" s="213">
        <v>2</v>
      </c>
      <c r="B14" s="214" t="s">
        <v>47</v>
      </c>
      <c r="C14" s="215"/>
      <c r="D14" s="219"/>
      <c r="E14" s="217"/>
      <c r="F14" s="215"/>
      <c r="G14" s="216"/>
      <c r="H14" s="218"/>
      <c r="I14" s="105"/>
      <c r="J14" s="105"/>
    </row>
    <row r="15" spans="1:10" s="2" customFormat="1" ht="14.25" customHeight="1" x14ac:dyDescent="0.2">
      <c r="A15" s="224"/>
      <c r="B15" s="191" t="s">
        <v>40</v>
      </c>
      <c r="C15" s="225">
        <f>'[3]ТЭ '!C15</f>
        <v>830.18</v>
      </c>
      <c r="D15" s="225">
        <f>'[3]ТЭ '!D15</f>
        <v>855.09</v>
      </c>
      <c r="E15" s="287" t="s">
        <v>106</v>
      </c>
      <c r="F15" s="225">
        <f>'[3]ТЭ '!E15</f>
        <v>855.09</v>
      </c>
      <c r="G15" s="225">
        <f>'[3]ТЭ '!F15</f>
        <v>889.29</v>
      </c>
      <c r="H15" s="267" t="s">
        <v>155</v>
      </c>
      <c r="I15" s="105">
        <f t="shared" si="0"/>
        <v>100</v>
      </c>
      <c r="J15" s="105">
        <f t="shared" si="1"/>
        <v>103.99957899168508</v>
      </c>
    </row>
    <row r="16" spans="1:10" s="2" customFormat="1" ht="14.25" customHeight="1" x14ac:dyDescent="0.2">
      <c r="A16" s="226"/>
      <c r="B16" s="192" t="s">
        <v>2</v>
      </c>
      <c r="C16" s="221">
        <f>'[3]ТЭ '!C16</f>
        <v>613.14</v>
      </c>
      <c r="D16" s="221">
        <f>'[3]ТЭ '!D16</f>
        <v>631.53</v>
      </c>
      <c r="E16" s="285"/>
      <c r="F16" s="221">
        <f>'[3]ТЭ '!E16</f>
        <v>631.53</v>
      </c>
      <c r="G16" s="221">
        <f>'[3]ТЭ '!F16</f>
        <v>656.79</v>
      </c>
      <c r="H16" s="264"/>
      <c r="I16" s="105">
        <f t="shared" si="0"/>
        <v>100</v>
      </c>
      <c r="J16" s="105">
        <f t="shared" si="1"/>
        <v>103.99980998527386</v>
      </c>
    </row>
    <row r="17" spans="1:10" s="2" customFormat="1" ht="14.25" hidden="1" customHeight="1" x14ac:dyDescent="0.2">
      <c r="A17" s="226"/>
      <c r="B17" s="192" t="s">
        <v>135</v>
      </c>
      <c r="C17" s="221" t="s">
        <v>83</v>
      </c>
      <c r="D17" s="221" t="s">
        <v>83</v>
      </c>
      <c r="E17" s="285"/>
      <c r="F17" s="221"/>
      <c r="G17" s="221"/>
      <c r="H17" s="264"/>
      <c r="I17" s="105"/>
      <c r="J17" s="105"/>
    </row>
    <row r="18" spans="1:10" s="2" customFormat="1" ht="14.25" customHeight="1" x14ac:dyDescent="0.2">
      <c r="A18" s="226"/>
      <c r="B18" s="192" t="s">
        <v>4</v>
      </c>
      <c r="C18" s="221">
        <f>'[3]ТЭ '!C18</f>
        <v>714.2</v>
      </c>
      <c r="D18" s="221">
        <f>'[3]ТЭ '!D18</f>
        <v>735.63</v>
      </c>
      <c r="E18" s="285"/>
      <c r="F18" s="221">
        <f>'[3]ТЭ '!E18</f>
        <v>735.63</v>
      </c>
      <c r="G18" s="221">
        <f>'[3]ТЭ '!F18</f>
        <v>765.06</v>
      </c>
      <c r="H18" s="264"/>
      <c r="I18" s="105">
        <f t="shared" si="0"/>
        <v>100</v>
      </c>
      <c r="J18" s="105">
        <f t="shared" si="1"/>
        <v>104.00065250193711</v>
      </c>
    </row>
    <row r="19" spans="1:10" s="2" customFormat="1" ht="14.25" customHeight="1" x14ac:dyDescent="0.2">
      <c r="A19" s="226"/>
      <c r="B19" s="192" t="s">
        <v>56</v>
      </c>
      <c r="C19" s="221">
        <f>'[3]ТЭ '!C19</f>
        <v>786.49</v>
      </c>
      <c r="D19" s="221">
        <f>'[3]ТЭ '!D19</f>
        <v>810.08</v>
      </c>
      <c r="E19" s="285"/>
      <c r="F19" s="221">
        <f>'[3]ТЭ '!E19</f>
        <v>810.08</v>
      </c>
      <c r="G19" s="221">
        <f>'[3]ТЭ '!F19</f>
        <v>842.48</v>
      </c>
      <c r="H19" s="264"/>
      <c r="I19" s="105">
        <f t="shared" si="0"/>
        <v>100</v>
      </c>
      <c r="J19" s="105">
        <f t="shared" si="1"/>
        <v>103.9996049772862</v>
      </c>
    </row>
    <row r="20" spans="1:10" ht="14.25" customHeight="1" x14ac:dyDescent="0.2">
      <c r="A20" s="227"/>
      <c r="B20" s="228" t="s">
        <v>6</v>
      </c>
      <c r="C20" s="103">
        <f>'[3]ТЭ '!C20</f>
        <v>697.46</v>
      </c>
      <c r="D20" s="103">
        <f>'[3]ТЭ '!D20</f>
        <v>718.38</v>
      </c>
      <c r="E20" s="285"/>
      <c r="F20" s="103">
        <f>'[3]ТЭ '!E20</f>
        <v>718.38</v>
      </c>
      <c r="G20" s="103">
        <f>'[3]ТЭ '!F20</f>
        <v>747.12</v>
      </c>
      <c r="H20" s="264"/>
      <c r="I20" s="105">
        <f t="shared" si="0"/>
        <v>100</v>
      </c>
      <c r="J20" s="105">
        <f t="shared" si="1"/>
        <v>104.00066817004927</v>
      </c>
    </row>
    <row r="21" spans="1:10" s="2" customFormat="1" ht="14.25" customHeight="1" x14ac:dyDescent="0.2">
      <c r="A21" s="226"/>
      <c r="B21" s="192" t="s">
        <v>7</v>
      </c>
      <c r="C21" s="221">
        <f>'[3]ТЭ '!C21</f>
        <v>635.02</v>
      </c>
      <c r="D21" s="221">
        <f>'[3]ТЭ '!D21</f>
        <v>654.07000000000005</v>
      </c>
      <c r="E21" s="285"/>
      <c r="F21" s="221">
        <f>'[3]ТЭ '!E21</f>
        <v>654.07000000000005</v>
      </c>
      <c r="G21" s="221">
        <f>'[3]ТЭ '!F21</f>
        <v>680.23</v>
      </c>
      <c r="H21" s="264"/>
      <c r="I21" s="105">
        <f t="shared" si="0"/>
        <v>100</v>
      </c>
      <c r="J21" s="105">
        <f t="shared" si="1"/>
        <v>103.99957191126332</v>
      </c>
    </row>
    <row r="22" spans="1:10" s="2" customFormat="1" ht="14.25" hidden="1" customHeight="1" x14ac:dyDescent="0.2">
      <c r="A22" s="226"/>
      <c r="B22" s="205" t="s">
        <v>8</v>
      </c>
      <c r="C22" s="221" t="s">
        <v>83</v>
      </c>
      <c r="D22" s="221" t="s">
        <v>83</v>
      </c>
      <c r="E22" s="285"/>
      <c r="F22" s="221"/>
      <c r="G22" s="221"/>
      <c r="H22" s="264"/>
      <c r="I22" s="105"/>
      <c r="J22" s="105"/>
    </row>
    <row r="23" spans="1:10" s="2" customFormat="1" ht="14.25" hidden="1" customHeight="1" x14ac:dyDescent="0.2">
      <c r="A23" s="226"/>
      <c r="B23" s="205" t="s">
        <v>9</v>
      </c>
      <c r="C23" s="221" t="s">
        <v>83</v>
      </c>
      <c r="D23" s="221" t="s">
        <v>83</v>
      </c>
      <c r="E23" s="285"/>
      <c r="F23" s="221"/>
      <c r="G23" s="221"/>
      <c r="H23" s="264"/>
      <c r="I23" s="105"/>
      <c r="J23" s="105"/>
    </row>
    <row r="24" spans="1:10" ht="14.25" customHeight="1" x14ac:dyDescent="0.2">
      <c r="A24" s="229"/>
      <c r="B24" s="192" t="s">
        <v>10</v>
      </c>
      <c r="C24" s="221">
        <f>'[3]ТЭ '!C24</f>
        <v>899.27</v>
      </c>
      <c r="D24" s="221">
        <f>'[3]ТЭ '!D24</f>
        <v>926.25</v>
      </c>
      <c r="E24" s="285"/>
      <c r="F24" s="221">
        <f>'[3]ТЭ '!E24</f>
        <v>926.25</v>
      </c>
      <c r="G24" s="221">
        <f>'[3]ТЭ '!F24</f>
        <v>963.3</v>
      </c>
      <c r="H24" s="264"/>
      <c r="I24" s="105">
        <f t="shared" si="0"/>
        <v>100</v>
      </c>
      <c r="J24" s="105">
        <f t="shared" si="1"/>
        <v>104</v>
      </c>
    </row>
    <row r="25" spans="1:10" s="2" customFormat="1" ht="14.25" customHeight="1" x14ac:dyDescent="0.2">
      <c r="A25" s="226"/>
      <c r="B25" s="192" t="s">
        <v>11</v>
      </c>
      <c r="C25" s="104">
        <f>'[3]ТЭ '!C25</f>
        <v>720.78</v>
      </c>
      <c r="D25" s="104">
        <f>'[3]ТЭ '!D25</f>
        <v>742.4</v>
      </c>
      <c r="E25" s="285"/>
      <c r="F25" s="104">
        <f>'[3]ТЭ '!E25</f>
        <v>742.4</v>
      </c>
      <c r="G25" s="104">
        <f>'[3]ТЭ '!F25</f>
        <v>772.1</v>
      </c>
      <c r="H25" s="264"/>
      <c r="I25" s="105">
        <f t="shared" si="0"/>
        <v>100</v>
      </c>
      <c r="J25" s="105">
        <f t="shared" si="1"/>
        <v>104.00053879310344</v>
      </c>
    </row>
    <row r="26" spans="1:10" s="2" customFormat="1" ht="14.25" customHeight="1" x14ac:dyDescent="0.2">
      <c r="A26" s="226"/>
      <c r="B26" s="192" t="s">
        <v>12</v>
      </c>
      <c r="C26" s="104">
        <f>'[3]ТЭ '!C26</f>
        <v>574.67999999999995</v>
      </c>
      <c r="D26" s="104">
        <f>'[3]ТЭ '!D26</f>
        <v>591.91999999999996</v>
      </c>
      <c r="E26" s="285"/>
      <c r="F26" s="104">
        <f>'[3]ТЭ '!E26</f>
        <v>591.91999999999996</v>
      </c>
      <c r="G26" s="104">
        <f>'[3]ТЭ '!F26</f>
        <v>615.6</v>
      </c>
      <c r="H26" s="264"/>
      <c r="I26" s="105">
        <f t="shared" si="0"/>
        <v>100</v>
      </c>
      <c r="J26" s="105">
        <f t="shared" si="1"/>
        <v>104.00054061359644</v>
      </c>
    </row>
    <row r="27" spans="1:10" s="2" customFormat="1" ht="14.25" customHeight="1" x14ac:dyDescent="0.2">
      <c r="A27" s="230"/>
      <c r="B27" s="193" t="s">
        <v>13</v>
      </c>
      <c r="C27" s="222">
        <f>'[3]ТЭ '!C27</f>
        <v>724.47</v>
      </c>
      <c r="D27" s="222">
        <f>'[3]ТЭ '!D27</f>
        <v>746.2</v>
      </c>
      <c r="E27" s="286"/>
      <c r="F27" s="222">
        <f>'[3]ТЭ '!E27</f>
        <v>746.2</v>
      </c>
      <c r="G27" s="222">
        <f>'[3]ТЭ '!F27</f>
        <v>776.05</v>
      </c>
      <c r="H27" s="266"/>
      <c r="I27" s="105">
        <f t="shared" si="0"/>
        <v>100</v>
      </c>
      <c r="J27" s="105">
        <f t="shared" si="1"/>
        <v>104.00026802465825</v>
      </c>
    </row>
    <row r="28" spans="1:10" s="2" customFormat="1" ht="14.25" customHeight="1" x14ac:dyDescent="0.25">
      <c r="A28" s="7">
        <v>3</v>
      </c>
      <c r="B28" s="78" t="s">
        <v>48</v>
      </c>
      <c r="C28" s="40"/>
      <c r="D28" s="40"/>
      <c r="E28" s="57"/>
      <c r="F28" s="40"/>
      <c r="G28" s="134"/>
      <c r="H28" s="163"/>
      <c r="I28" s="105"/>
      <c r="J28" s="105"/>
    </row>
    <row r="29" spans="1:10" s="2" customFormat="1" ht="14.25" customHeight="1" x14ac:dyDescent="0.2">
      <c r="A29" s="37"/>
      <c r="B29" s="76" t="s">
        <v>35</v>
      </c>
      <c r="C29" s="111">
        <f>'[3]ТЭ '!C29</f>
        <v>1186.67</v>
      </c>
      <c r="D29" s="111">
        <f>'[3]ТЭ '!D29</f>
        <v>1222.27</v>
      </c>
      <c r="E29" s="267" t="s">
        <v>107</v>
      </c>
      <c r="F29" s="111">
        <f>'[3]ТЭ '!E29</f>
        <v>1222.27</v>
      </c>
      <c r="G29" s="111">
        <f>'[3]ТЭ '!F29</f>
        <v>1271.1600000000001</v>
      </c>
      <c r="H29" s="267" t="s">
        <v>157</v>
      </c>
      <c r="I29" s="105">
        <f t="shared" si="0"/>
        <v>100</v>
      </c>
      <c r="J29" s="105">
        <f t="shared" si="1"/>
        <v>103.99993454801313</v>
      </c>
    </row>
    <row r="30" spans="1:10" s="2" customFormat="1" ht="14.25" customHeight="1" x14ac:dyDescent="0.2">
      <c r="A30" s="37"/>
      <c r="B30" s="76" t="s">
        <v>37</v>
      </c>
      <c r="C30" s="111">
        <f>'[3]ТЭ '!C30</f>
        <v>687.43</v>
      </c>
      <c r="D30" s="111">
        <f>'[3]ТЭ '!D30</f>
        <v>708.05</v>
      </c>
      <c r="E30" s="264"/>
      <c r="F30" s="111">
        <f>'[3]ТЭ '!E30</f>
        <v>708.05</v>
      </c>
      <c r="G30" s="111">
        <f>'[3]ТЭ '!F30</f>
        <v>736.37</v>
      </c>
      <c r="H30" s="264"/>
      <c r="I30" s="105">
        <f t="shared" si="0"/>
        <v>100</v>
      </c>
      <c r="J30" s="105">
        <f t="shared" si="1"/>
        <v>103.99971753407246</v>
      </c>
    </row>
    <row r="31" spans="1:10" s="2" customFormat="1" ht="14.25" customHeight="1" x14ac:dyDescent="0.2">
      <c r="A31" s="37"/>
      <c r="B31" s="76" t="s">
        <v>38</v>
      </c>
      <c r="C31" s="111">
        <f>'[3]ТЭ '!C31</f>
        <v>563.6</v>
      </c>
      <c r="D31" s="111">
        <f>'[3]ТЭ '!D31</f>
        <v>580.51</v>
      </c>
      <c r="E31" s="264"/>
      <c r="F31" s="111">
        <f>'[3]ТЭ '!E31</f>
        <v>580.51</v>
      </c>
      <c r="G31" s="111">
        <f>'[3]ТЭ '!F31</f>
        <v>603.73</v>
      </c>
      <c r="H31" s="264"/>
      <c r="I31" s="105">
        <f t="shared" si="0"/>
        <v>100</v>
      </c>
      <c r="J31" s="105">
        <f t="shared" si="1"/>
        <v>103.99993109507157</v>
      </c>
    </row>
    <row r="32" spans="1:10" s="2" customFormat="1" ht="14.25" customHeight="1" x14ac:dyDescent="0.2">
      <c r="A32" s="38"/>
      <c r="B32" s="80" t="s">
        <v>36</v>
      </c>
      <c r="C32" s="111">
        <f>'[3]ТЭ '!C32</f>
        <v>628.83000000000004</v>
      </c>
      <c r="D32" s="111">
        <f>'[3]ТЭ '!D32</f>
        <v>647.69000000000005</v>
      </c>
      <c r="E32" s="264"/>
      <c r="F32" s="111">
        <f>'[3]ТЭ '!E32</f>
        <v>647.69000000000005</v>
      </c>
      <c r="G32" s="111">
        <f>'[3]ТЭ '!F32</f>
        <v>673.6</v>
      </c>
      <c r="H32" s="264"/>
      <c r="I32" s="105">
        <f t="shared" si="0"/>
        <v>100</v>
      </c>
      <c r="J32" s="105">
        <f t="shared" si="1"/>
        <v>104.00037054763854</v>
      </c>
    </row>
    <row r="33" spans="1:10" s="2" customFormat="1" ht="14.25" customHeight="1" x14ac:dyDescent="0.2">
      <c r="A33" s="38"/>
      <c r="B33" s="80" t="s">
        <v>39</v>
      </c>
      <c r="C33" s="111">
        <f>'[3]ТЭ '!C33</f>
        <v>619.95000000000005</v>
      </c>
      <c r="D33" s="111">
        <f>'[3]ТЭ '!D33</f>
        <v>638.54999999999995</v>
      </c>
      <c r="E33" s="264"/>
      <c r="F33" s="111">
        <f>'[3]ТЭ '!E33</f>
        <v>638.54999999999995</v>
      </c>
      <c r="G33" s="111">
        <f>'[3]ТЭ '!F33</f>
        <v>664.09</v>
      </c>
      <c r="H33" s="264"/>
      <c r="I33" s="105">
        <f t="shared" si="0"/>
        <v>100</v>
      </c>
      <c r="J33" s="105">
        <f t="shared" si="1"/>
        <v>103.99968679038447</v>
      </c>
    </row>
    <row r="34" spans="1:10" s="2" customFormat="1" ht="14.25" customHeight="1" x14ac:dyDescent="0.2">
      <c r="A34" s="38"/>
      <c r="B34" s="80" t="s">
        <v>41</v>
      </c>
      <c r="C34" s="111">
        <f>'[3]ТЭ '!C34</f>
        <v>604.32000000000005</v>
      </c>
      <c r="D34" s="111">
        <f>'[3]ТЭ '!D34</f>
        <v>622.45000000000005</v>
      </c>
      <c r="E34" s="266"/>
      <c r="F34" s="111">
        <f>'[3]ТЭ '!E34</f>
        <v>622.45000000000005</v>
      </c>
      <c r="G34" s="111">
        <f>'[3]ТЭ '!F34</f>
        <v>647.35</v>
      </c>
      <c r="H34" s="266"/>
      <c r="I34" s="105">
        <f t="shared" si="0"/>
        <v>100</v>
      </c>
      <c r="J34" s="105">
        <f t="shared" si="1"/>
        <v>104.00032131094868</v>
      </c>
    </row>
    <row r="35" spans="1:10" ht="18" customHeight="1" x14ac:dyDescent="0.25">
      <c r="A35" s="7">
        <v>4</v>
      </c>
      <c r="B35" s="5" t="s">
        <v>76</v>
      </c>
      <c r="C35" s="40"/>
      <c r="D35" s="40"/>
      <c r="E35" s="57"/>
      <c r="F35" s="40"/>
      <c r="G35" s="134"/>
      <c r="H35" s="163"/>
      <c r="I35" s="105"/>
      <c r="J35" s="105"/>
    </row>
    <row r="36" spans="1:10" ht="14.25" customHeight="1" x14ac:dyDescent="0.2">
      <c r="A36" s="33"/>
      <c r="B36" s="76" t="s">
        <v>14</v>
      </c>
      <c r="C36" s="125">
        <f>'[3]ТЭ '!C36</f>
        <v>1036.22</v>
      </c>
      <c r="D36" s="125">
        <f>'[3]ТЭ '!D36</f>
        <v>1067.31</v>
      </c>
      <c r="E36" s="300" t="s">
        <v>108</v>
      </c>
      <c r="F36" s="125">
        <f>'[3]ТЭ '!E36</f>
        <v>1067.31</v>
      </c>
      <c r="G36" s="125">
        <f>'[3]ТЭ '!F36</f>
        <v>1110</v>
      </c>
      <c r="H36" s="300" t="s">
        <v>149</v>
      </c>
      <c r="I36" s="105">
        <f t="shared" si="0"/>
        <v>100</v>
      </c>
      <c r="J36" s="105">
        <f t="shared" si="1"/>
        <v>103.99977513562133</v>
      </c>
    </row>
    <row r="37" spans="1:10" s="2" customFormat="1" ht="14.25" customHeight="1" x14ac:dyDescent="0.2">
      <c r="A37" s="38"/>
      <c r="B37" s="80" t="s">
        <v>15</v>
      </c>
      <c r="C37" s="111">
        <f>'[3]ТЭ '!C37</f>
        <v>575.73</v>
      </c>
      <c r="D37" s="111">
        <f>'[3]ТЭ '!D37</f>
        <v>593</v>
      </c>
      <c r="E37" s="301"/>
      <c r="F37" s="111">
        <f>'[3]ТЭ '!E37</f>
        <v>593</v>
      </c>
      <c r="G37" s="111">
        <f>'[3]ТЭ '!F37</f>
        <v>616.72</v>
      </c>
      <c r="H37" s="301"/>
      <c r="I37" s="105">
        <f t="shared" si="0"/>
        <v>100</v>
      </c>
      <c r="J37" s="105">
        <f t="shared" si="1"/>
        <v>104</v>
      </c>
    </row>
    <row r="38" spans="1:10" s="2" customFormat="1" ht="14.25" hidden="1" customHeight="1" x14ac:dyDescent="0.2">
      <c r="A38" s="38"/>
      <c r="B38" s="192" t="s">
        <v>16</v>
      </c>
      <c r="C38" s="111" t="s">
        <v>83</v>
      </c>
      <c r="D38" s="111" t="s">
        <v>83</v>
      </c>
      <c r="E38" s="301"/>
      <c r="F38" s="111"/>
      <c r="G38" s="111"/>
      <c r="H38" s="301"/>
      <c r="I38" s="105"/>
      <c r="J38" s="105"/>
    </row>
    <row r="39" spans="1:10" s="2" customFormat="1" ht="14.25" customHeight="1" x14ac:dyDescent="0.2">
      <c r="A39" s="38"/>
      <c r="B39" s="192" t="s">
        <v>17</v>
      </c>
      <c r="C39" s="111">
        <f>'[3]ТЭ '!C39</f>
        <v>634.29</v>
      </c>
      <c r="D39" s="111">
        <f>'[3]ТЭ '!D39</f>
        <v>653.32000000000005</v>
      </c>
      <c r="E39" s="301"/>
      <c r="F39" s="111">
        <f>'[3]ТЭ '!E39</f>
        <v>653.32000000000005</v>
      </c>
      <c r="G39" s="111">
        <f>'[3]ТЭ '!F39</f>
        <v>679.45</v>
      </c>
      <c r="H39" s="301"/>
      <c r="I39" s="105">
        <f t="shared" si="0"/>
        <v>100</v>
      </c>
      <c r="J39" s="105">
        <f t="shared" si="1"/>
        <v>103.9995714198249</v>
      </c>
    </row>
    <row r="40" spans="1:10" s="2" customFormat="1" ht="14.25" hidden="1" customHeight="1" x14ac:dyDescent="0.2">
      <c r="A40" s="38"/>
      <c r="B40" s="192" t="s">
        <v>148</v>
      </c>
      <c r="C40" s="111" t="s">
        <v>83</v>
      </c>
      <c r="D40" s="111" t="s">
        <v>83</v>
      </c>
      <c r="E40" s="301"/>
      <c r="F40" s="111"/>
      <c r="G40" s="111"/>
      <c r="H40" s="301"/>
      <c r="I40" s="105"/>
      <c r="J40" s="105"/>
    </row>
    <row r="41" spans="1:10" s="2" customFormat="1" ht="14.25" customHeight="1" x14ac:dyDescent="0.2">
      <c r="A41" s="38"/>
      <c r="B41" s="80" t="s">
        <v>18</v>
      </c>
      <c r="C41" s="111">
        <f>'[3]ТЭ '!C41</f>
        <v>604.36</v>
      </c>
      <c r="D41" s="111">
        <f>'[3]ТЭ '!D41</f>
        <v>622.49</v>
      </c>
      <c r="E41" s="301"/>
      <c r="F41" s="111">
        <f>'[3]ТЭ '!E41</f>
        <v>622.49</v>
      </c>
      <c r="G41" s="111">
        <f>'[3]ТЭ '!F41</f>
        <v>647.39</v>
      </c>
      <c r="H41" s="301"/>
      <c r="I41" s="105">
        <f t="shared" si="0"/>
        <v>100</v>
      </c>
      <c r="J41" s="105">
        <f t="shared" si="1"/>
        <v>104.00006425806036</v>
      </c>
    </row>
    <row r="42" spans="1:10" ht="14.25" customHeight="1" x14ac:dyDescent="0.2">
      <c r="A42" s="38"/>
      <c r="B42" s="80" t="s">
        <v>46</v>
      </c>
      <c r="C42" s="27">
        <f>'[3]ТЭ '!C42</f>
        <v>591.83000000000004</v>
      </c>
      <c r="D42" s="27">
        <f>'[3]ТЭ '!D42</f>
        <v>609.58000000000004</v>
      </c>
      <c r="E42" s="302"/>
      <c r="F42" s="27">
        <f>'[3]ТЭ '!E42</f>
        <v>609.58000000000004</v>
      </c>
      <c r="G42" s="27">
        <f>'[3]ТЭ '!F42</f>
        <v>633.96</v>
      </c>
      <c r="H42" s="302"/>
      <c r="I42" s="105">
        <f t="shared" si="0"/>
        <v>100</v>
      </c>
      <c r="J42" s="105">
        <f t="shared" si="1"/>
        <v>103.99947504839398</v>
      </c>
    </row>
    <row r="43" spans="1:10" ht="37.5" customHeight="1" x14ac:dyDescent="0.2">
      <c r="A43" s="38"/>
      <c r="B43" s="80" t="s">
        <v>45</v>
      </c>
      <c r="C43" s="24">
        <f>'[3]ТЭ '!C43</f>
        <v>560.09</v>
      </c>
      <c r="D43" s="24">
        <f>'[3]ТЭ '!D43</f>
        <v>576.89</v>
      </c>
      <c r="E43" s="94" t="s">
        <v>101</v>
      </c>
      <c r="F43" s="24">
        <f>'[3]ТЭ '!E43</f>
        <v>576.89</v>
      </c>
      <c r="G43" s="24">
        <f>'[3]ТЭ '!F43</f>
        <v>599.97</v>
      </c>
      <c r="H43" s="94" t="s">
        <v>150</v>
      </c>
      <c r="I43" s="105">
        <f t="shared" si="0"/>
        <v>100</v>
      </c>
      <c r="J43" s="105">
        <f t="shared" si="1"/>
        <v>104.00076271039541</v>
      </c>
    </row>
    <row r="44" spans="1:10" ht="33" customHeight="1" x14ac:dyDescent="0.25">
      <c r="A44" s="7">
        <v>5</v>
      </c>
      <c r="B44" s="5" t="s">
        <v>77</v>
      </c>
      <c r="C44" s="40"/>
      <c r="D44" s="40"/>
      <c r="E44" s="57"/>
      <c r="F44" s="40"/>
      <c r="G44" s="134"/>
      <c r="H44" s="163"/>
      <c r="I44" s="105"/>
      <c r="J44" s="105"/>
    </row>
    <row r="45" spans="1:10" ht="14.25" customHeight="1" x14ac:dyDescent="0.2">
      <c r="A45" s="42"/>
      <c r="B45" s="91" t="s">
        <v>19</v>
      </c>
      <c r="C45" s="43">
        <f>'[3]ТЭ '!C45</f>
        <v>1093.57</v>
      </c>
      <c r="D45" s="43">
        <f>'[3]ТЭ '!D45</f>
        <v>1126.3800000000001</v>
      </c>
      <c r="E45" s="293" t="s">
        <v>109</v>
      </c>
      <c r="F45" s="43">
        <f>'[3]ТЭ '!E45</f>
        <v>1126.3800000000001</v>
      </c>
      <c r="G45" s="43">
        <f>'[3]ТЭ '!F45</f>
        <v>1171.44</v>
      </c>
      <c r="H45" s="293" t="s">
        <v>156</v>
      </c>
      <c r="I45" s="105">
        <f t="shared" si="0"/>
        <v>100</v>
      </c>
      <c r="J45" s="105">
        <f t="shared" si="1"/>
        <v>104.0004261439301</v>
      </c>
    </row>
    <row r="46" spans="1:10" s="2" customFormat="1" ht="14.25" customHeight="1" x14ac:dyDescent="0.2">
      <c r="A46" s="38"/>
      <c r="B46" s="80" t="s">
        <v>20</v>
      </c>
      <c r="C46" s="111">
        <f>'[3]ТЭ '!C46</f>
        <v>477.38</v>
      </c>
      <c r="D46" s="111">
        <f>'[3]ТЭ '!D46</f>
        <v>491.7</v>
      </c>
      <c r="E46" s="294"/>
      <c r="F46" s="111">
        <f>'[3]ТЭ '!E46</f>
        <v>491.7</v>
      </c>
      <c r="G46" s="111">
        <f>'[3]ТЭ '!F46</f>
        <v>511.37</v>
      </c>
      <c r="H46" s="294"/>
      <c r="I46" s="105">
        <f t="shared" si="0"/>
        <v>100</v>
      </c>
      <c r="J46" s="105">
        <f t="shared" si="1"/>
        <v>104.00040675208461</v>
      </c>
    </row>
    <row r="47" spans="1:10" s="2" customFormat="1" ht="14.25" customHeight="1" x14ac:dyDescent="0.2">
      <c r="A47" s="38"/>
      <c r="B47" s="80" t="s">
        <v>21</v>
      </c>
      <c r="C47" s="111">
        <f>'[3]ТЭ '!C47</f>
        <v>740.41</v>
      </c>
      <c r="D47" s="111">
        <f>'[3]ТЭ '!D47</f>
        <v>762.62</v>
      </c>
      <c r="E47" s="294"/>
      <c r="F47" s="111">
        <f>'[3]ТЭ '!E47</f>
        <v>762.62</v>
      </c>
      <c r="G47" s="111">
        <f>'[3]ТЭ '!F47</f>
        <v>793.12</v>
      </c>
      <c r="H47" s="294"/>
      <c r="I47" s="105">
        <f t="shared" si="0"/>
        <v>100</v>
      </c>
      <c r="J47" s="105">
        <f t="shared" si="1"/>
        <v>103.99937059085784</v>
      </c>
    </row>
    <row r="48" spans="1:10" s="2" customFormat="1" ht="14.25" customHeight="1" x14ac:dyDescent="0.2">
      <c r="A48" s="38"/>
      <c r="B48" s="80" t="s">
        <v>22</v>
      </c>
      <c r="C48" s="111">
        <f>'[3]ТЭ '!C48</f>
        <v>595.26</v>
      </c>
      <c r="D48" s="111">
        <f>'[3]ТЭ '!D48</f>
        <v>613.12</v>
      </c>
      <c r="E48" s="294"/>
      <c r="F48" s="111">
        <f>'[3]ТЭ '!E48</f>
        <v>613.12</v>
      </c>
      <c r="G48" s="111">
        <f>'[3]ТЭ '!F48</f>
        <v>637.64</v>
      </c>
      <c r="H48" s="294"/>
      <c r="I48" s="105">
        <f t="shared" si="0"/>
        <v>100</v>
      </c>
      <c r="J48" s="105">
        <f t="shared" si="1"/>
        <v>103.9992171189979</v>
      </c>
    </row>
    <row r="49" spans="1:10" s="2" customFormat="1" ht="14.25" customHeight="1" x14ac:dyDescent="0.2">
      <c r="A49" s="38"/>
      <c r="B49" s="80" t="s">
        <v>23</v>
      </c>
      <c r="C49" s="111">
        <f>'[3]ТЭ '!C49</f>
        <v>705.74</v>
      </c>
      <c r="D49" s="111">
        <f>'[3]ТЭ '!D49</f>
        <v>726.91</v>
      </c>
      <c r="E49" s="294"/>
      <c r="F49" s="111">
        <f>'[3]ТЭ '!E49</f>
        <v>726.91</v>
      </c>
      <c r="G49" s="111">
        <f>'[3]ТЭ '!F49</f>
        <v>755.99</v>
      </c>
      <c r="H49" s="294"/>
      <c r="I49" s="105">
        <f t="shared" si="0"/>
        <v>100</v>
      </c>
      <c r="J49" s="105">
        <f t="shared" si="1"/>
        <v>104.00049524700445</v>
      </c>
    </row>
    <row r="50" spans="1:10" s="2" customFormat="1" ht="14.25" hidden="1" customHeight="1" x14ac:dyDescent="0.2">
      <c r="A50" s="95"/>
      <c r="B50" s="231" t="s">
        <v>24</v>
      </c>
      <c r="C50" s="49" t="s">
        <v>83</v>
      </c>
      <c r="D50" s="49" t="s">
        <v>83</v>
      </c>
      <c r="E50" s="211"/>
      <c r="F50" s="49" t="s">
        <v>83</v>
      </c>
      <c r="G50" s="146" t="s">
        <v>83</v>
      </c>
      <c r="H50" s="212"/>
      <c r="I50" s="105"/>
      <c r="J50" s="105"/>
    </row>
    <row r="51" spans="1:10" ht="15.75" customHeight="1" x14ac:dyDescent="0.25">
      <c r="A51" s="206">
        <v>6</v>
      </c>
      <c r="B51" s="207" t="s">
        <v>79</v>
      </c>
      <c r="C51" s="208"/>
      <c r="D51" s="208"/>
      <c r="E51" s="41"/>
      <c r="F51" s="208"/>
      <c r="G51" s="209"/>
      <c r="H51" s="165"/>
      <c r="I51" s="105"/>
      <c r="J51" s="105"/>
    </row>
    <row r="52" spans="1:10" ht="14.25" customHeight="1" x14ac:dyDescent="0.2">
      <c r="A52" s="33"/>
      <c r="B52" s="76" t="s">
        <v>25</v>
      </c>
      <c r="C52" s="112">
        <f>'[3]ТЭ '!C52</f>
        <v>1610.5</v>
      </c>
      <c r="D52" s="112">
        <f>'[3]ТЭ '!D52</f>
        <v>1658.82</v>
      </c>
      <c r="E52" s="267" t="s">
        <v>110</v>
      </c>
      <c r="F52" s="112">
        <f>'[3]ТЭ '!E52</f>
        <v>1658.82</v>
      </c>
      <c r="G52" s="112">
        <f>'[3]ТЭ '!F52</f>
        <v>1725.17</v>
      </c>
      <c r="H52" s="267" t="s">
        <v>151</v>
      </c>
      <c r="I52" s="105">
        <f t="shared" si="0"/>
        <v>100</v>
      </c>
      <c r="J52" s="105">
        <f t="shared" si="1"/>
        <v>103.99983120531462</v>
      </c>
    </row>
    <row r="53" spans="1:10" s="2" customFormat="1" ht="14.25" customHeight="1" x14ac:dyDescent="0.2">
      <c r="A53" s="38"/>
      <c r="B53" s="80" t="s">
        <v>26</v>
      </c>
      <c r="C53" s="111">
        <f>'[3]ТЭ '!C53</f>
        <v>581.16999999999996</v>
      </c>
      <c r="D53" s="111">
        <f>'[3]ТЭ '!D53</f>
        <v>598.61</v>
      </c>
      <c r="E53" s="264"/>
      <c r="F53" s="111">
        <f>'[3]ТЭ '!E53</f>
        <v>598.61</v>
      </c>
      <c r="G53" s="111">
        <f>'[3]ТЭ '!F53</f>
        <v>622.54999999999995</v>
      </c>
      <c r="H53" s="264"/>
      <c r="I53" s="105">
        <f t="shared" si="0"/>
        <v>100</v>
      </c>
      <c r="J53" s="105">
        <f t="shared" si="1"/>
        <v>103.99926496383287</v>
      </c>
    </row>
    <row r="54" spans="1:10" s="2" customFormat="1" ht="14.25" customHeight="1" x14ac:dyDescent="0.2">
      <c r="A54" s="38"/>
      <c r="B54" s="80" t="s">
        <v>34</v>
      </c>
      <c r="C54" s="111">
        <f>'[3]ТЭ '!C54</f>
        <v>563.86</v>
      </c>
      <c r="D54" s="111">
        <f>'[3]ТЭ '!D54</f>
        <v>580.78</v>
      </c>
      <c r="E54" s="264"/>
      <c r="F54" s="111">
        <f>'[3]ТЭ '!E54</f>
        <v>580.78</v>
      </c>
      <c r="G54" s="111">
        <f>'[3]ТЭ '!F54</f>
        <v>604.01</v>
      </c>
      <c r="H54" s="264"/>
      <c r="I54" s="105">
        <f t="shared" si="0"/>
        <v>100</v>
      </c>
      <c r="J54" s="105">
        <f t="shared" si="1"/>
        <v>103.9997933813148</v>
      </c>
    </row>
    <row r="55" spans="1:10" s="2" customFormat="1" ht="14.25" customHeight="1" x14ac:dyDescent="0.2">
      <c r="A55" s="37"/>
      <c r="B55" s="76" t="s">
        <v>27</v>
      </c>
      <c r="C55" s="112">
        <f>'[3]ТЭ '!C55</f>
        <v>652.89</v>
      </c>
      <c r="D55" s="112">
        <f>'[3]ТЭ '!D55</f>
        <v>672.48</v>
      </c>
      <c r="E55" s="266"/>
      <c r="F55" s="112">
        <f>'[3]ТЭ '!E55</f>
        <v>672.48</v>
      </c>
      <c r="G55" s="112">
        <f>'[3]ТЭ '!F55</f>
        <v>699.38</v>
      </c>
      <c r="H55" s="266"/>
      <c r="I55" s="105">
        <f t="shared" si="0"/>
        <v>100</v>
      </c>
      <c r="J55" s="105">
        <f t="shared" si="1"/>
        <v>104.00011896264571</v>
      </c>
    </row>
    <row r="56" spans="1:10" s="4" customFormat="1" ht="14.25" customHeight="1" x14ac:dyDescent="0.25">
      <c r="A56" s="7">
        <v>7</v>
      </c>
      <c r="B56" s="78" t="s">
        <v>49</v>
      </c>
      <c r="C56" s="40"/>
      <c r="D56" s="40"/>
      <c r="E56" s="57"/>
      <c r="F56" s="40"/>
      <c r="G56" s="134"/>
      <c r="H56" s="163"/>
      <c r="I56" s="105"/>
      <c r="J56" s="105"/>
    </row>
    <row r="57" spans="1:10" ht="36.75" customHeight="1" x14ac:dyDescent="0.2">
      <c r="A57" s="71"/>
      <c r="B57" s="191" t="s">
        <v>28</v>
      </c>
      <c r="C57" s="220">
        <f>'[3]ТЭ '!C57</f>
        <v>766.5</v>
      </c>
      <c r="D57" s="220">
        <f>'[3]ТЭ '!D57</f>
        <v>789.5</v>
      </c>
      <c r="E57" s="188" t="s">
        <v>111</v>
      </c>
      <c r="F57" s="220">
        <f>'[3]ТЭ '!E57</f>
        <v>789.5</v>
      </c>
      <c r="G57" s="220">
        <f>'[3]ТЭ '!F57</f>
        <v>821.08</v>
      </c>
      <c r="H57" s="188" t="s">
        <v>152</v>
      </c>
      <c r="I57" s="105">
        <f t="shared" si="0"/>
        <v>100</v>
      </c>
      <c r="J57" s="105">
        <f t="shared" si="1"/>
        <v>104</v>
      </c>
    </row>
    <row r="58" spans="1:10" s="2" customFormat="1" ht="30" x14ac:dyDescent="0.2">
      <c r="A58" s="72"/>
      <c r="B58" s="192" t="s">
        <v>29</v>
      </c>
      <c r="C58" s="104">
        <f>'[3]ТЭ '!C58</f>
        <v>666.17</v>
      </c>
      <c r="D58" s="104">
        <f>'[3]ТЭ '!D58</f>
        <v>686.16</v>
      </c>
      <c r="E58" s="189" t="s">
        <v>112</v>
      </c>
      <c r="F58" s="104">
        <f>'[3]ТЭ '!E58</f>
        <v>686.16</v>
      </c>
      <c r="G58" s="104">
        <f>'[3]ТЭ '!F58</f>
        <v>713.61</v>
      </c>
      <c r="H58" s="189" t="s">
        <v>153</v>
      </c>
      <c r="I58" s="105">
        <f>F58/D58*100</f>
        <v>100</v>
      </c>
      <c r="J58" s="105">
        <f>G58/D58*100</f>
        <v>104.00052465897167</v>
      </c>
    </row>
    <row r="59" spans="1:10" s="2" customFormat="1" ht="35.25" customHeight="1" x14ac:dyDescent="0.2">
      <c r="A59" s="72"/>
      <c r="B59" s="192" t="s">
        <v>30</v>
      </c>
      <c r="C59" s="221">
        <f>'[3]ТЭ '!C59</f>
        <v>541.63</v>
      </c>
      <c r="D59" s="186">
        <f>'[3]ТЭ '!D59</f>
        <v>557.88</v>
      </c>
      <c r="E59" s="189" t="s">
        <v>111</v>
      </c>
      <c r="F59" s="221">
        <f>'[3]ТЭ '!E59</f>
        <v>557.88</v>
      </c>
      <c r="G59" s="186">
        <f>'[3]ТЭ '!F59</f>
        <v>580.20000000000005</v>
      </c>
      <c r="H59" s="189" t="s">
        <v>152</v>
      </c>
      <c r="I59" s="105">
        <f t="shared" si="0"/>
        <v>100</v>
      </c>
      <c r="J59" s="105">
        <f t="shared" si="1"/>
        <v>104.00086040008605</v>
      </c>
    </row>
    <row r="60" spans="1:10" s="2" customFormat="1" ht="35.25" customHeight="1" x14ac:dyDescent="0.2">
      <c r="A60" s="72"/>
      <c r="B60" s="192" t="s">
        <v>31</v>
      </c>
      <c r="C60" s="104">
        <f>'[3]ТЭ '!C60</f>
        <v>587.96</v>
      </c>
      <c r="D60" s="104">
        <f>'[3]ТЭ '!D60</f>
        <v>605.6</v>
      </c>
      <c r="E60" s="189" t="s">
        <v>111</v>
      </c>
      <c r="F60" s="104">
        <f>'[3]ТЭ '!E60</f>
        <v>605.6</v>
      </c>
      <c r="G60" s="104">
        <f>'[3]ТЭ '!F60</f>
        <v>629.82000000000005</v>
      </c>
      <c r="H60" s="189" t="s">
        <v>152</v>
      </c>
      <c r="I60" s="105">
        <f t="shared" si="0"/>
        <v>100</v>
      </c>
      <c r="J60" s="105">
        <f t="shared" si="1"/>
        <v>103.9993394980185</v>
      </c>
    </row>
    <row r="61" spans="1:10" s="2" customFormat="1" ht="39" customHeight="1" x14ac:dyDescent="0.2">
      <c r="A61" s="70"/>
      <c r="B61" s="193" t="s">
        <v>33</v>
      </c>
      <c r="C61" s="222">
        <f>'[3]ТЭ '!C61</f>
        <v>582.76</v>
      </c>
      <c r="D61" s="222">
        <f>'[3]ТЭ '!D61</f>
        <v>600.24</v>
      </c>
      <c r="E61" s="223" t="s">
        <v>113</v>
      </c>
      <c r="F61" s="222">
        <f>'[3]ТЭ '!E61</f>
        <v>600.24</v>
      </c>
      <c r="G61" s="222">
        <f>'[3]ТЭ '!F61</f>
        <v>624.25</v>
      </c>
      <c r="H61" s="223" t="s">
        <v>154</v>
      </c>
      <c r="I61" s="105">
        <f t="shared" si="0"/>
        <v>100</v>
      </c>
      <c r="J61" s="105">
        <f t="shared" si="1"/>
        <v>104.00006664001067</v>
      </c>
    </row>
    <row r="63" spans="1:10" ht="15.75" customHeight="1" x14ac:dyDescent="0.2">
      <c r="B63" s="3"/>
    </row>
  </sheetData>
  <mergeCells count="24">
    <mergeCell ref="C7:E7"/>
    <mergeCell ref="C8:D8"/>
    <mergeCell ref="E8:E9"/>
    <mergeCell ref="A1:B1"/>
    <mergeCell ref="A7:A9"/>
    <mergeCell ref="B7:B9"/>
    <mergeCell ref="A2:H2"/>
    <mergeCell ref="A3:H3"/>
    <mergeCell ref="A4:H4"/>
    <mergeCell ref="F7:H7"/>
    <mergeCell ref="F8:G8"/>
    <mergeCell ref="H8:H9"/>
    <mergeCell ref="E36:E42"/>
    <mergeCell ref="E45:E49"/>
    <mergeCell ref="E52:E55"/>
    <mergeCell ref="H36:H42"/>
    <mergeCell ref="H45:H49"/>
    <mergeCell ref="H52:H55"/>
    <mergeCell ref="H12:H13"/>
    <mergeCell ref="H15:H27"/>
    <mergeCell ref="H29:H34"/>
    <mergeCell ref="E12:E13"/>
    <mergeCell ref="E15:E27"/>
    <mergeCell ref="E29:E34"/>
  </mergeCells>
  <phoneticPr fontId="1" type="noConversion"/>
  <printOptions horizontalCentered="1"/>
  <pageMargins left="0.39370078740157483" right="0.39370078740157483" top="0.39370078740157483" bottom="0.39370078740157483" header="0.19685039370078741" footer="0.51181102362204722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zoomScaleNormal="100" workbookViewId="0">
      <selection activeCell="H12" sqref="H12"/>
    </sheetView>
  </sheetViews>
  <sheetFormatPr defaultRowHeight="15.75" x14ac:dyDescent="0.25"/>
  <cols>
    <col min="1" max="1" width="5.42578125" style="50" customWidth="1"/>
    <col min="2" max="2" width="15.42578125" style="50" customWidth="1"/>
    <col min="3" max="4" width="17.28515625" style="50" customWidth="1"/>
    <col min="5" max="5" width="48.42578125" style="66" customWidth="1"/>
    <col min="6" max="7" width="17.28515625" style="50" customWidth="1"/>
    <col min="8" max="8" width="48.42578125" style="66" customWidth="1"/>
    <col min="9" max="16384" width="9.140625" style="50"/>
  </cols>
  <sheetData>
    <row r="2" spans="1:8" x14ac:dyDescent="0.25">
      <c r="A2" s="283" t="s">
        <v>70</v>
      </c>
      <c r="B2" s="283"/>
      <c r="C2" s="283"/>
      <c r="D2" s="283"/>
      <c r="E2" s="283"/>
      <c r="F2" s="283"/>
      <c r="G2" s="283"/>
      <c r="H2" s="283"/>
    </row>
    <row r="3" spans="1:8" x14ac:dyDescent="0.25">
      <c r="A3" s="311" t="s">
        <v>143</v>
      </c>
      <c r="B3" s="311"/>
      <c r="C3" s="311"/>
      <c r="D3" s="311"/>
      <c r="E3" s="311"/>
      <c r="F3" s="311"/>
      <c r="G3" s="311"/>
      <c r="H3" s="311"/>
    </row>
    <row r="4" spans="1:8" x14ac:dyDescent="0.25">
      <c r="H4" s="60" t="s">
        <v>44</v>
      </c>
    </row>
    <row r="5" spans="1:8" ht="21" customHeight="1" x14ac:dyDescent="0.25">
      <c r="A5" s="274" t="s">
        <v>0</v>
      </c>
      <c r="B5" s="295" t="s">
        <v>65</v>
      </c>
      <c r="C5" s="298" t="s">
        <v>84</v>
      </c>
      <c r="D5" s="298"/>
      <c r="E5" s="299"/>
      <c r="F5" s="298" t="s">
        <v>125</v>
      </c>
      <c r="G5" s="298"/>
      <c r="H5" s="299"/>
    </row>
    <row r="6" spans="1:8" ht="44.25" customHeight="1" x14ac:dyDescent="0.25">
      <c r="A6" s="275"/>
      <c r="B6" s="296"/>
      <c r="C6" s="308" t="s">
        <v>71</v>
      </c>
      <c r="D6" s="309"/>
      <c r="E6" s="274" t="s">
        <v>63</v>
      </c>
      <c r="F6" s="308" t="s">
        <v>71</v>
      </c>
      <c r="G6" s="309"/>
      <c r="H6" s="274" t="s">
        <v>63</v>
      </c>
    </row>
    <row r="7" spans="1:8" x14ac:dyDescent="0.25">
      <c r="A7" s="276"/>
      <c r="B7" s="297"/>
      <c r="C7" s="21" t="s">
        <v>53</v>
      </c>
      <c r="D7" s="47" t="s">
        <v>52</v>
      </c>
      <c r="E7" s="276"/>
      <c r="F7" s="21" t="s">
        <v>53</v>
      </c>
      <c r="G7" s="124" t="s">
        <v>52</v>
      </c>
      <c r="H7" s="276"/>
    </row>
    <row r="8" spans="1:8" ht="15.75" customHeight="1" x14ac:dyDescent="0.25">
      <c r="A8" s="55" t="s">
        <v>66</v>
      </c>
      <c r="B8" s="51" t="s">
        <v>67</v>
      </c>
      <c r="C8" s="106">
        <v>709.97</v>
      </c>
      <c r="D8" s="52">
        <v>731.27</v>
      </c>
      <c r="E8" s="274" t="s">
        <v>114</v>
      </c>
      <c r="F8" s="106">
        <f>[3]ТПТ!$E$15</f>
        <v>731.27</v>
      </c>
      <c r="G8" s="52">
        <f>[3]ТПТ!$F$15</f>
        <v>760.52</v>
      </c>
      <c r="H8" s="274" t="s">
        <v>144</v>
      </c>
    </row>
    <row r="9" spans="1:8" x14ac:dyDescent="0.25">
      <c r="A9" s="56" t="s">
        <v>68</v>
      </c>
      <c r="B9" s="53" t="s">
        <v>69</v>
      </c>
      <c r="C9" s="107">
        <v>473.32</v>
      </c>
      <c r="D9" s="54">
        <v>487.52</v>
      </c>
      <c r="E9" s="307"/>
      <c r="F9" s="107">
        <f>[3]ТПТ!$E$21</f>
        <v>487.52</v>
      </c>
      <c r="G9" s="54">
        <f>[3]ТПТ!$F$21</f>
        <v>507.02</v>
      </c>
      <c r="H9" s="310"/>
    </row>
  </sheetData>
  <mergeCells count="12">
    <mergeCell ref="A5:A7"/>
    <mergeCell ref="B5:B7"/>
    <mergeCell ref="A2:H2"/>
    <mergeCell ref="A3:H3"/>
    <mergeCell ref="C5:E5"/>
    <mergeCell ref="C6:D6"/>
    <mergeCell ref="E6:E7"/>
    <mergeCell ref="E8:E9"/>
    <mergeCell ref="F5:H5"/>
    <mergeCell ref="F6:G6"/>
    <mergeCell ref="H6:H7"/>
    <mergeCell ref="H8:H9"/>
  </mergeCells>
  <phoneticPr fontId="1" type="noConversion"/>
  <pageMargins left="0.39370078740157483" right="0.39370078740157483" top="1.1811023622047245" bottom="0.39370078740157483" header="0" footer="0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J50" sqref="J50"/>
    </sheetView>
  </sheetViews>
  <sheetFormatPr defaultRowHeight="12.75" outlineLevelRow="1" x14ac:dyDescent="0.2"/>
  <cols>
    <col min="1" max="1" width="3.7109375" style="1" customWidth="1"/>
    <col min="2" max="2" width="27.85546875" style="1" customWidth="1"/>
    <col min="3" max="4" width="17.85546875" style="1" customWidth="1"/>
    <col min="5" max="5" width="51.28515625" style="1" customWidth="1"/>
    <col min="6" max="7" width="17.85546875" style="1" customWidth="1"/>
    <col min="8" max="8" width="51.28515625" style="1" customWidth="1"/>
    <col min="9" max="16384" width="9.140625" style="1"/>
  </cols>
  <sheetData>
    <row r="1" spans="1:8" x14ac:dyDescent="0.2">
      <c r="A1" s="273"/>
      <c r="B1" s="273"/>
    </row>
    <row r="2" spans="1:8" ht="15.75" customHeight="1" x14ac:dyDescent="0.25">
      <c r="A2" s="282" t="s">
        <v>57</v>
      </c>
      <c r="B2" s="282"/>
      <c r="C2" s="282"/>
      <c r="D2" s="282"/>
      <c r="E2" s="282"/>
      <c r="F2" s="282"/>
      <c r="G2" s="282"/>
      <c r="H2" s="282"/>
    </row>
    <row r="3" spans="1:8" ht="15.75" x14ac:dyDescent="0.25">
      <c r="A3" s="283" t="s">
        <v>80</v>
      </c>
      <c r="B3" s="283"/>
      <c r="C3" s="283"/>
      <c r="D3" s="283"/>
      <c r="E3" s="283"/>
      <c r="F3" s="283"/>
      <c r="G3" s="283"/>
      <c r="H3" s="283"/>
    </row>
    <row r="4" spans="1:8" ht="15.75" x14ac:dyDescent="0.25">
      <c r="A4" s="283" t="s">
        <v>126</v>
      </c>
      <c r="B4" s="283"/>
      <c r="C4" s="283"/>
      <c r="D4" s="283"/>
      <c r="E4" s="283"/>
      <c r="F4" s="283"/>
      <c r="G4" s="283"/>
      <c r="H4" s="283"/>
    </row>
    <row r="5" spans="1:8" ht="15.75" customHeight="1" x14ac:dyDescent="0.2">
      <c r="A5" s="3"/>
      <c r="B5" s="3"/>
    </row>
    <row r="6" spans="1:8" ht="15.75" customHeight="1" x14ac:dyDescent="0.2">
      <c r="A6" s="120"/>
      <c r="B6" s="120"/>
      <c r="H6" s="60" t="s">
        <v>44</v>
      </c>
    </row>
    <row r="7" spans="1:8" ht="18" customHeight="1" x14ac:dyDescent="0.2">
      <c r="A7" s="274" t="s">
        <v>0</v>
      </c>
      <c r="B7" s="274" t="s">
        <v>42</v>
      </c>
      <c r="C7" s="277" t="s">
        <v>84</v>
      </c>
      <c r="D7" s="278"/>
      <c r="E7" s="279"/>
      <c r="F7" s="277" t="s">
        <v>125</v>
      </c>
      <c r="G7" s="278"/>
      <c r="H7" s="279"/>
    </row>
    <row r="8" spans="1:8" ht="21" customHeight="1" x14ac:dyDescent="0.2">
      <c r="A8" s="275"/>
      <c r="B8" s="275"/>
      <c r="C8" s="327" t="s">
        <v>59</v>
      </c>
      <c r="D8" s="328"/>
      <c r="E8" s="274" t="s">
        <v>63</v>
      </c>
      <c r="F8" s="327" t="s">
        <v>59</v>
      </c>
      <c r="G8" s="328"/>
      <c r="H8" s="274" t="s">
        <v>63</v>
      </c>
    </row>
    <row r="9" spans="1:8" ht="22.5" customHeight="1" x14ac:dyDescent="0.2">
      <c r="A9" s="276"/>
      <c r="B9" s="276"/>
      <c r="C9" s="20" t="s">
        <v>53</v>
      </c>
      <c r="D9" s="19" t="s">
        <v>52</v>
      </c>
      <c r="E9" s="276"/>
      <c r="F9" s="20" t="s">
        <v>53</v>
      </c>
      <c r="G9" s="169" t="s">
        <v>52</v>
      </c>
      <c r="H9" s="276"/>
    </row>
    <row r="10" spans="1:8" ht="15" x14ac:dyDescent="0.2">
      <c r="A10" s="29">
        <v>1</v>
      </c>
      <c r="B10" s="30">
        <f>A10+1</f>
        <v>2</v>
      </c>
      <c r="C10" s="31">
        <f>B10+1</f>
        <v>3</v>
      </c>
      <c r="D10" s="31">
        <f t="shared" ref="D10:H10" si="0">C10+1</f>
        <v>4</v>
      </c>
      <c r="E10" s="30">
        <f t="shared" si="0"/>
        <v>5</v>
      </c>
      <c r="F10" s="30">
        <f t="shared" si="0"/>
        <v>6</v>
      </c>
      <c r="G10" s="30">
        <f t="shared" si="0"/>
        <v>7</v>
      </c>
      <c r="H10" s="30">
        <f t="shared" si="0"/>
        <v>8</v>
      </c>
    </row>
    <row r="11" spans="1:8" ht="41.25" customHeight="1" x14ac:dyDescent="0.2">
      <c r="A11" s="7">
        <v>1</v>
      </c>
      <c r="B11" s="78" t="s">
        <v>75</v>
      </c>
      <c r="C11" s="194">
        <v>839.75</v>
      </c>
      <c r="D11" s="194">
        <v>864.94</v>
      </c>
      <c r="E11" s="98" t="s">
        <v>115</v>
      </c>
      <c r="F11" s="96">
        <f>[3]ТКО!E11</f>
        <v>864.94</v>
      </c>
      <c r="G11" s="96">
        <f>[3]ТКО!F11</f>
        <v>899.54</v>
      </c>
      <c r="H11" s="98" t="s">
        <v>140</v>
      </c>
    </row>
    <row r="12" spans="1:8" s="2" customFormat="1" ht="14.25" customHeight="1" x14ac:dyDescent="0.25">
      <c r="A12" s="7">
        <v>2</v>
      </c>
      <c r="B12" s="78" t="s">
        <v>47</v>
      </c>
      <c r="C12" s="100"/>
      <c r="D12" s="100"/>
      <c r="E12" s="99"/>
      <c r="F12" s="96"/>
      <c r="G12" s="96"/>
      <c r="H12" s="166"/>
    </row>
    <row r="13" spans="1:8" s="2" customFormat="1" ht="30.75" customHeight="1" x14ac:dyDescent="0.2">
      <c r="A13" s="187"/>
      <c r="B13" s="191" t="s">
        <v>40</v>
      </c>
      <c r="C13" s="46">
        <v>1512.66</v>
      </c>
      <c r="D13" s="46">
        <v>1558.04</v>
      </c>
      <c r="E13" s="287" t="s">
        <v>116</v>
      </c>
      <c r="F13" s="46">
        <f>[3]ТКО!E13</f>
        <v>1558.04</v>
      </c>
      <c r="G13" s="43">
        <f>[3]ТКО!F13</f>
        <v>1620.36</v>
      </c>
      <c r="H13" s="287" t="s">
        <v>141</v>
      </c>
    </row>
    <row r="14" spans="1:8" s="2" customFormat="1" ht="21.75" customHeight="1" x14ac:dyDescent="0.2">
      <c r="A14" s="38"/>
      <c r="B14" s="192" t="s">
        <v>2</v>
      </c>
      <c r="C14" s="27">
        <v>1210.1300000000001</v>
      </c>
      <c r="D14" s="27">
        <v>1246.43</v>
      </c>
      <c r="E14" s="288"/>
      <c r="F14" s="27">
        <f>[3]ТКО!E14</f>
        <v>1246.43</v>
      </c>
      <c r="G14" s="111">
        <f>[3]ТКО!F14</f>
        <v>1296.29</v>
      </c>
      <c r="H14" s="288"/>
    </row>
    <row r="15" spans="1:8" s="2" customFormat="1" ht="14.25" hidden="1" customHeight="1" x14ac:dyDescent="0.2">
      <c r="A15" s="38"/>
      <c r="B15" s="192" t="s">
        <v>135</v>
      </c>
      <c r="C15" s="27"/>
      <c r="D15" s="27"/>
      <c r="E15" s="184"/>
      <c r="F15" s="27"/>
      <c r="G15" s="111"/>
      <c r="H15" s="185"/>
    </row>
    <row r="16" spans="1:8" s="2" customFormat="1" ht="30" customHeight="1" outlineLevel="1" x14ac:dyDescent="0.2">
      <c r="A16" s="38"/>
      <c r="B16" s="192" t="s">
        <v>4</v>
      </c>
      <c r="C16" s="27">
        <v>1092.3599999999999</v>
      </c>
      <c r="D16" s="27">
        <v>1125.1300000000001</v>
      </c>
      <c r="E16" s="189" t="s">
        <v>117</v>
      </c>
      <c r="F16" s="27">
        <f>[3]ТКО!E16</f>
        <v>1170.1400000000001</v>
      </c>
      <c r="G16" s="111">
        <f>[3]ТКО!F16</f>
        <v>1216.95</v>
      </c>
      <c r="H16" s="189" t="s">
        <v>142</v>
      </c>
    </row>
    <row r="17" spans="1:8" s="2" customFormat="1" ht="30" outlineLevel="1" x14ac:dyDescent="0.2">
      <c r="A17" s="38"/>
      <c r="B17" s="192" t="s">
        <v>56</v>
      </c>
      <c r="C17" s="27">
        <v>1210.1300000000001</v>
      </c>
      <c r="D17" s="27">
        <v>1246.43</v>
      </c>
      <c r="E17" s="189" t="s">
        <v>116</v>
      </c>
      <c r="F17" s="27">
        <f>[3]ТКО!E17</f>
        <v>1246.43</v>
      </c>
      <c r="G17" s="111">
        <f>[3]ТКО!F17</f>
        <v>1296.29</v>
      </c>
      <c r="H17" s="189" t="s">
        <v>141</v>
      </c>
    </row>
    <row r="18" spans="1:8" s="2" customFormat="1" ht="14.25" customHeight="1" outlineLevel="1" x14ac:dyDescent="0.2">
      <c r="A18" s="34"/>
      <c r="B18" s="192" t="s">
        <v>6</v>
      </c>
      <c r="C18" s="27">
        <v>1296.56</v>
      </c>
      <c r="D18" s="27">
        <v>1335.46</v>
      </c>
      <c r="E18" s="331" t="s">
        <v>117</v>
      </c>
      <c r="F18" s="27">
        <f>[3]ТКО!E18</f>
        <v>1335.46</v>
      </c>
      <c r="G18" s="111">
        <f>[3]ТКО!F18</f>
        <v>1388.88</v>
      </c>
      <c r="H18" s="331" t="s">
        <v>142</v>
      </c>
    </row>
    <row r="19" spans="1:8" s="2" customFormat="1" ht="14.25" customHeight="1" outlineLevel="1" x14ac:dyDescent="0.2">
      <c r="A19" s="38"/>
      <c r="B19" s="192" t="s">
        <v>7</v>
      </c>
      <c r="C19" s="27">
        <v>1092.3599999999999</v>
      </c>
      <c r="D19" s="27">
        <v>1125.1300000000001</v>
      </c>
      <c r="E19" s="331"/>
      <c r="F19" s="27">
        <f>[3]ТКО!E19</f>
        <v>1125.1300000000001</v>
      </c>
      <c r="G19" s="111">
        <f>[3]ТКО!F19</f>
        <v>1170.1400000000001</v>
      </c>
      <c r="H19" s="331"/>
    </row>
    <row r="20" spans="1:8" ht="14.25" customHeight="1" x14ac:dyDescent="0.2">
      <c r="A20" s="38"/>
      <c r="B20" s="192" t="s">
        <v>8</v>
      </c>
      <c r="C20" s="27">
        <v>1092.3599999999999</v>
      </c>
      <c r="D20" s="27">
        <v>1125.1300000000001</v>
      </c>
      <c r="E20" s="331"/>
      <c r="F20" s="27">
        <f>[3]ТКО!E20</f>
        <v>1125.1300000000001</v>
      </c>
      <c r="G20" s="111">
        <f>[3]ТКО!F20</f>
        <v>1170.1400000000001</v>
      </c>
      <c r="H20" s="331"/>
    </row>
    <row r="21" spans="1:8" s="2" customFormat="1" ht="14.25" customHeight="1" x14ac:dyDescent="0.2">
      <c r="A21" s="38"/>
      <c r="B21" s="192" t="s">
        <v>9</v>
      </c>
      <c r="C21" s="27">
        <v>1092.3599999999999</v>
      </c>
      <c r="D21" s="27">
        <v>1125.1300000000001</v>
      </c>
      <c r="E21" s="331"/>
      <c r="F21" s="27">
        <f>[3]ТКО!E21</f>
        <v>1125.1300000000001</v>
      </c>
      <c r="G21" s="111">
        <f>[3]ТКО!F21</f>
        <v>1170.1400000000001</v>
      </c>
      <c r="H21" s="331"/>
    </row>
    <row r="22" spans="1:8" ht="14.25" customHeight="1" x14ac:dyDescent="0.2">
      <c r="A22" s="34"/>
      <c r="B22" s="192" t="s">
        <v>10</v>
      </c>
      <c r="C22" s="27">
        <v>1541.83</v>
      </c>
      <c r="D22" s="27">
        <v>1588.08</v>
      </c>
      <c r="E22" s="315" t="s">
        <v>118</v>
      </c>
      <c r="F22" s="27">
        <f>[3]ТКО!E22</f>
        <v>1588.08</v>
      </c>
      <c r="G22" s="104" t="s">
        <v>83</v>
      </c>
      <c r="H22" s="315" t="s">
        <v>177</v>
      </c>
    </row>
    <row r="23" spans="1:8" ht="14.25" customHeight="1" x14ac:dyDescent="0.2">
      <c r="A23" s="38"/>
      <c r="B23" s="192" t="s">
        <v>11</v>
      </c>
      <c r="C23" s="27">
        <v>1092.3599999999999</v>
      </c>
      <c r="D23" s="27">
        <v>1125.1300000000001</v>
      </c>
      <c r="E23" s="315"/>
      <c r="F23" s="27">
        <f>[3]ТКО!E23</f>
        <v>1125.1300000000001</v>
      </c>
      <c r="G23" s="104" t="s">
        <v>83</v>
      </c>
      <c r="H23" s="315"/>
    </row>
    <row r="24" spans="1:8" ht="14.25" customHeight="1" x14ac:dyDescent="0.2">
      <c r="A24" s="38"/>
      <c r="B24" s="192" t="s">
        <v>12</v>
      </c>
      <c r="C24" s="27">
        <v>1162.5899999999999</v>
      </c>
      <c r="D24" s="27">
        <v>1197.47</v>
      </c>
      <c r="E24" s="315"/>
      <c r="F24" s="27">
        <f>[3]ТКО!E24</f>
        <v>1197.47</v>
      </c>
      <c r="G24" s="104" t="s">
        <v>83</v>
      </c>
      <c r="H24" s="315"/>
    </row>
    <row r="25" spans="1:8" s="2" customFormat="1" ht="14.25" customHeight="1" x14ac:dyDescent="0.2">
      <c r="A25" s="95"/>
      <c r="B25" s="193" t="s">
        <v>13</v>
      </c>
      <c r="C25" s="45">
        <v>1134.49</v>
      </c>
      <c r="D25" s="45">
        <v>1168.52</v>
      </c>
      <c r="E25" s="316"/>
      <c r="F25" s="45">
        <f>[3]ТКО!E25</f>
        <v>1168.52</v>
      </c>
      <c r="G25" s="222" t="s">
        <v>83</v>
      </c>
      <c r="H25" s="316"/>
    </row>
    <row r="26" spans="1:8" s="2" customFormat="1" ht="14.25" customHeight="1" x14ac:dyDescent="0.25">
      <c r="A26" s="7">
        <v>3</v>
      </c>
      <c r="B26" s="78" t="s">
        <v>48</v>
      </c>
      <c r="C26" s="195"/>
      <c r="D26" s="195"/>
      <c r="E26" s="15"/>
      <c r="F26" s="96"/>
      <c r="G26" s="96"/>
      <c r="H26" s="128"/>
    </row>
    <row r="27" spans="1:8" ht="14.25" customHeight="1" x14ac:dyDescent="0.2">
      <c r="A27" s="37"/>
      <c r="B27" s="76" t="s">
        <v>35</v>
      </c>
      <c r="C27" s="117">
        <v>526.19662121008605</v>
      </c>
      <c r="D27" s="117">
        <v>526.19662121008605</v>
      </c>
      <c r="E27" s="317" t="s">
        <v>119</v>
      </c>
      <c r="F27" s="46">
        <f>[3]ТКО!E27</f>
        <v>526.20000000000005</v>
      </c>
      <c r="G27" s="43">
        <f>[3]ТКО!F27</f>
        <v>526.20000000000005</v>
      </c>
      <c r="H27" s="317" t="s">
        <v>138</v>
      </c>
    </row>
    <row r="28" spans="1:8" s="2" customFormat="1" ht="14.25" customHeight="1" x14ac:dyDescent="0.2">
      <c r="A28" s="37"/>
      <c r="B28" s="80" t="s">
        <v>37</v>
      </c>
      <c r="C28" s="27">
        <v>1129.1199999999999</v>
      </c>
      <c r="D28" s="27">
        <v>1162.99</v>
      </c>
      <c r="E28" s="318"/>
      <c r="F28" s="27">
        <f>[3]ТКО!E28</f>
        <v>1162.99</v>
      </c>
      <c r="G28" s="111">
        <f>[3]ТКО!F28</f>
        <v>1209.51</v>
      </c>
      <c r="H28" s="318"/>
    </row>
    <row r="29" spans="1:8" s="4" customFormat="1" ht="14.25" customHeight="1" x14ac:dyDescent="0.2">
      <c r="A29" s="37"/>
      <c r="B29" s="76" t="s">
        <v>38</v>
      </c>
      <c r="C29" s="27">
        <v>1079.07</v>
      </c>
      <c r="D29" s="27">
        <v>1111.44</v>
      </c>
      <c r="E29" s="318"/>
      <c r="F29" s="27">
        <f>[3]ТКО!E29</f>
        <v>1111.44</v>
      </c>
      <c r="G29" s="111">
        <f>[3]ТКО!F29</f>
        <v>1155.9000000000001</v>
      </c>
      <c r="H29" s="318"/>
    </row>
    <row r="30" spans="1:8" s="2" customFormat="1" ht="14.25" customHeight="1" x14ac:dyDescent="0.2">
      <c r="A30" s="38"/>
      <c r="B30" s="80" t="s">
        <v>36</v>
      </c>
      <c r="C30" s="27">
        <v>1217.95</v>
      </c>
      <c r="D30" s="27">
        <v>1254.49</v>
      </c>
      <c r="E30" s="318"/>
      <c r="F30" s="27">
        <f>[3]ТКО!E30</f>
        <v>1020.8354435377544</v>
      </c>
      <c r="G30" s="111">
        <f>[3]ТКО!F30</f>
        <v>1020.8354435377544</v>
      </c>
      <c r="H30" s="318"/>
    </row>
    <row r="31" spans="1:8" ht="14.25" customHeight="1" x14ac:dyDescent="0.2">
      <c r="A31" s="38"/>
      <c r="B31" s="80" t="s">
        <v>39</v>
      </c>
      <c r="C31" s="27">
        <v>1292.3800000000001</v>
      </c>
      <c r="D31" s="27">
        <v>1331.15</v>
      </c>
      <c r="E31" s="318"/>
      <c r="F31" s="27">
        <f>[3]ТКО!E31</f>
        <v>1331.15</v>
      </c>
      <c r="G31" s="111">
        <f>[3]ТКО!F31</f>
        <v>1384.4</v>
      </c>
      <c r="H31" s="318"/>
    </row>
    <row r="32" spans="1:8" ht="15" x14ac:dyDescent="0.2">
      <c r="A32" s="38"/>
      <c r="B32" s="80" t="s">
        <v>41</v>
      </c>
      <c r="C32" s="115">
        <v>1299.76</v>
      </c>
      <c r="D32" s="115">
        <v>1338.75</v>
      </c>
      <c r="E32" s="319"/>
      <c r="F32" s="45">
        <f>[3]ТКО!E32</f>
        <v>1338.75</v>
      </c>
      <c r="G32" s="49">
        <f>[3]ТКО!F32</f>
        <v>1392.3</v>
      </c>
      <c r="H32" s="319"/>
    </row>
    <row r="33" spans="1:8" ht="15" x14ac:dyDescent="0.25">
      <c r="A33" s="7">
        <v>4</v>
      </c>
      <c r="B33" s="78" t="s">
        <v>76</v>
      </c>
      <c r="C33" s="195"/>
      <c r="D33" s="195"/>
      <c r="E33" s="15"/>
      <c r="F33" s="96"/>
      <c r="G33" s="96"/>
      <c r="H33" s="128"/>
    </row>
    <row r="34" spans="1:8" ht="15" customHeight="1" x14ac:dyDescent="0.2">
      <c r="A34" s="33"/>
      <c r="B34" s="76" t="s">
        <v>14</v>
      </c>
      <c r="C34" s="196">
        <v>867.08</v>
      </c>
      <c r="D34" s="196">
        <v>893.09</v>
      </c>
      <c r="E34" s="320" t="s">
        <v>120</v>
      </c>
      <c r="F34" s="46">
        <f>[3]ТКО!E34</f>
        <v>893.09</v>
      </c>
      <c r="G34" s="43">
        <f>[3]ТКО!F34</f>
        <v>928.81</v>
      </c>
      <c r="H34" s="320" t="s">
        <v>139</v>
      </c>
    </row>
    <row r="35" spans="1:8" ht="15" x14ac:dyDescent="0.2">
      <c r="A35" s="38"/>
      <c r="B35" s="80" t="s">
        <v>15</v>
      </c>
      <c r="C35" s="27">
        <v>2221.4699999999998</v>
      </c>
      <c r="D35" s="27">
        <v>2288.11</v>
      </c>
      <c r="E35" s="321"/>
      <c r="F35" s="27">
        <f>[3]ТКО!E35</f>
        <v>2288.11</v>
      </c>
      <c r="G35" s="111">
        <f>[3]ТКО!F35</f>
        <v>2379.63</v>
      </c>
      <c r="H35" s="321"/>
    </row>
    <row r="36" spans="1:8" ht="15" x14ac:dyDescent="0.2">
      <c r="A36" s="38"/>
      <c r="B36" s="80" t="s">
        <v>16</v>
      </c>
      <c r="C36" s="27">
        <v>1300.21</v>
      </c>
      <c r="D36" s="27">
        <v>1339.22</v>
      </c>
      <c r="E36" s="321"/>
      <c r="F36" s="27">
        <f>[3]ТКО!E36</f>
        <v>1312.3894163344983</v>
      </c>
      <c r="G36" s="111">
        <f>[3]ТКО!F36</f>
        <v>1312.3894163344983</v>
      </c>
      <c r="H36" s="321"/>
    </row>
    <row r="37" spans="1:8" ht="15" x14ac:dyDescent="0.2">
      <c r="A37" s="38"/>
      <c r="B37" s="80" t="s">
        <v>17</v>
      </c>
      <c r="C37" s="27">
        <v>1954.6</v>
      </c>
      <c r="D37" s="27">
        <v>2013.24</v>
      </c>
      <c r="E37" s="321"/>
      <c r="F37" s="27">
        <f>[3]ТКО!E37</f>
        <v>2013.24</v>
      </c>
      <c r="G37" s="111">
        <f>[3]ТКО!F37</f>
        <v>2093.77</v>
      </c>
      <c r="H37" s="321"/>
    </row>
    <row r="38" spans="1:8" ht="15" x14ac:dyDescent="0.2">
      <c r="A38" s="38"/>
      <c r="B38" s="80" t="s">
        <v>78</v>
      </c>
      <c r="C38" s="27">
        <v>1309.08</v>
      </c>
      <c r="D38" s="27">
        <v>1348.35</v>
      </c>
      <c r="E38" s="321"/>
      <c r="F38" s="27">
        <f>[3]ТКО!E38</f>
        <v>1348.35</v>
      </c>
      <c r="G38" s="111">
        <f>[3]ТКО!F38</f>
        <v>1348.35</v>
      </c>
      <c r="H38" s="321"/>
    </row>
    <row r="39" spans="1:8" ht="15" x14ac:dyDescent="0.2">
      <c r="A39" s="38"/>
      <c r="B39" s="80" t="s">
        <v>18</v>
      </c>
      <c r="C39" s="27">
        <v>1716.29</v>
      </c>
      <c r="D39" s="27">
        <v>1767.78</v>
      </c>
      <c r="E39" s="321"/>
      <c r="F39" s="27">
        <f>[3]ТКО!E39</f>
        <v>1767.78</v>
      </c>
      <c r="G39" s="111">
        <f>[3]ТКО!F39</f>
        <v>1838.49</v>
      </c>
      <c r="H39" s="321"/>
    </row>
    <row r="40" spans="1:8" ht="15" x14ac:dyDescent="0.2">
      <c r="A40" s="38"/>
      <c r="B40" s="80" t="s">
        <v>46</v>
      </c>
      <c r="C40" s="27">
        <v>1046.21</v>
      </c>
      <c r="D40" s="27">
        <v>1077.5999999999999</v>
      </c>
      <c r="E40" s="321"/>
      <c r="F40" s="27">
        <f>[3]ТКО!E40</f>
        <v>1077.5999999999999</v>
      </c>
      <c r="G40" s="111">
        <f>[3]ТКО!F40</f>
        <v>1120.7</v>
      </c>
      <c r="H40" s="321"/>
    </row>
    <row r="41" spans="1:8" ht="15" x14ac:dyDescent="0.2">
      <c r="A41" s="95"/>
      <c r="B41" s="83" t="s">
        <v>45</v>
      </c>
      <c r="C41" s="27">
        <v>1046.21</v>
      </c>
      <c r="D41" s="27">
        <v>1077.5999999999999</v>
      </c>
      <c r="E41" s="322"/>
      <c r="F41" s="45">
        <f>[3]ТКО!E41</f>
        <v>1077.5999999999999</v>
      </c>
      <c r="G41" s="49">
        <f>[3]ТКО!F41</f>
        <v>1120.7</v>
      </c>
      <c r="H41" s="322"/>
    </row>
    <row r="42" spans="1:8" ht="30" x14ac:dyDescent="0.25">
      <c r="A42" s="7">
        <v>5</v>
      </c>
      <c r="B42" s="78" t="s">
        <v>77</v>
      </c>
      <c r="C42" s="195"/>
      <c r="D42" s="195"/>
      <c r="E42" s="110"/>
      <c r="F42" s="96"/>
      <c r="G42" s="96"/>
      <c r="H42" s="167"/>
    </row>
    <row r="43" spans="1:8" ht="30" x14ac:dyDescent="0.2">
      <c r="A43" s="42"/>
      <c r="B43" s="91" t="s">
        <v>19</v>
      </c>
      <c r="C43" s="46">
        <v>1144.92</v>
      </c>
      <c r="D43" s="46">
        <v>1179.27</v>
      </c>
      <c r="E43" s="190" t="s">
        <v>121</v>
      </c>
      <c r="F43" s="46">
        <f>[3]ТКО!$E$43</f>
        <v>1179.27</v>
      </c>
      <c r="G43" s="43">
        <f>[3]ТКО!$F$43</f>
        <v>1226.44</v>
      </c>
      <c r="H43" s="190" t="s">
        <v>137</v>
      </c>
    </row>
    <row r="44" spans="1:8" ht="15" hidden="1" customHeight="1" x14ac:dyDescent="0.2">
      <c r="A44" s="38"/>
      <c r="B44" s="80" t="s">
        <v>20</v>
      </c>
      <c r="C44" s="27" t="s">
        <v>83</v>
      </c>
      <c r="D44" s="27" t="s">
        <v>83</v>
      </c>
      <c r="E44" s="329"/>
      <c r="F44" s="27" t="s">
        <v>83</v>
      </c>
      <c r="G44" s="27" t="s">
        <v>83</v>
      </c>
      <c r="H44" s="323"/>
    </row>
    <row r="45" spans="1:8" ht="15" hidden="1" x14ac:dyDescent="0.2">
      <c r="A45" s="38"/>
      <c r="B45" s="80" t="s">
        <v>21</v>
      </c>
      <c r="C45" s="27" t="s">
        <v>83</v>
      </c>
      <c r="D45" s="27" t="s">
        <v>83</v>
      </c>
      <c r="E45" s="329"/>
      <c r="F45" s="27" t="s">
        <v>83</v>
      </c>
      <c r="G45" s="27" t="s">
        <v>83</v>
      </c>
      <c r="H45" s="323"/>
    </row>
    <row r="46" spans="1:8" ht="15" hidden="1" x14ac:dyDescent="0.2">
      <c r="A46" s="38"/>
      <c r="B46" s="80" t="s">
        <v>22</v>
      </c>
      <c r="C46" s="27" t="s">
        <v>83</v>
      </c>
      <c r="D46" s="27" t="s">
        <v>83</v>
      </c>
      <c r="E46" s="329"/>
      <c r="F46" s="27" t="s">
        <v>83</v>
      </c>
      <c r="G46" s="27" t="s">
        <v>83</v>
      </c>
      <c r="H46" s="323"/>
    </row>
    <row r="47" spans="1:8" ht="15" hidden="1" x14ac:dyDescent="0.2">
      <c r="A47" s="38"/>
      <c r="B47" s="80" t="s">
        <v>23</v>
      </c>
      <c r="C47" s="27" t="s">
        <v>83</v>
      </c>
      <c r="D47" s="27" t="s">
        <v>83</v>
      </c>
      <c r="E47" s="329"/>
      <c r="F47" s="27" t="s">
        <v>83</v>
      </c>
      <c r="G47" s="27" t="s">
        <v>83</v>
      </c>
      <c r="H47" s="323"/>
    </row>
    <row r="48" spans="1:8" ht="15" hidden="1" x14ac:dyDescent="0.2">
      <c r="A48" s="95"/>
      <c r="B48" s="83" t="s">
        <v>24</v>
      </c>
      <c r="C48" s="45" t="s">
        <v>83</v>
      </c>
      <c r="D48" s="45" t="s">
        <v>83</v>
      </c>
      <c r="E48" s="330"/>
      <c r="F48" s="45" t="s">
        <v>83</v>
      </c>
      <c r="G48" s="45" t="s">
        <v>83</v>
      </c>
      <c r="H48" s="324"/>
    </row>
    <row r="49" spans="1:8" ht="15" x14ac:dyDescent="0.25">
      <c r="A49" s="7">
        <v>6</v>
      </c>
      <c r="B49" s="78" t="s">
        <v>79</v>
      </c>
      <c r="C49" s="195"/>
      <c r="D49" s="195"/>
      <c r="E49" s="15"/>
      <c r="F49" s="96"/>
      <c r="G49" s="96"/>
      <c r="H49" s="128"/>
    </row>
    <row r="50" spans="1:8" ht="15" customHeight="1" x14ac:dyDescent="0.2">
      <c r="A50" s="33"/>
      <c r="B50" s="76" t="s">
        <v>25</v>
      </c>
      <c r="C50" s="117">
        <v>1318.87</v>
      </c>
      <c r="D50" s="117">
        <v>1318.87</v>
      </c>
      <c r="E50" s="320" t="s">
        <v>122</v>
      </c>
      <c r="F50" s="46">
        <f>[3]ТКО!E50</f>
        <v>1292.6296649879987</v>
      </c>
      <c r="G50" s="220" t="s">
        <v>83</v>
      </c>
      <c r="H50" s="320" t="s">
        <v>178</v>
      </c>
    </row>
    <row r="51" spans="1:8" ht="15" x14ac:dyDescent="0.2">
      <c r="A51" s="38"/>
      <c r="B51" s="80" t="s">
        <v>26</v>
      </c>
      <c r="C51" s="27">
        <v>1158.1400000000001</v>
      </c>
      <c r="D51" s="27">
        <v>1192.8800000000001</v>
      </c>
      <c r="E51" s="325"/>
      <c r="F51" s="27">
        <f>[3]ТКО!E51</f>
        <v>1192.8800000000001</v>
      </c>
      <c r="G51" s="104" t="s">
        <v>83</v>
      </c>
      <c r="H51" s="325"/>
    </row>
    <row r="52" spans="1:8" ht="15" x14ac:dyDescent="0.2">
      <c r="A52" s="38"/>
      <c r="B52" s="80" t="s">
        <v>34</v>
      </c>
      <c r="C52" s="27">
        <v>1136.18</v>
      </c>
      <c r="D52" s="27">
        <v>1170.27</v>
      </c>
      <c r="E52" s="325"/>
      <c r="F52" s="27">
        <f>[3]ТКО!E52</f>
        <v>1170.27</v>
      </c>
      <c r="G52" s="104" t="s">
        <v>83</v>
      </c>
      <c r="H52" s="325"/>
    </row>
    <row r="53" spans="1:8" ht="15" x14ac:dyDescent="0.2">
      <c r="A53" s="37"/>
      <c r="B53" s="76" t="s">
        <v>27</v>
      </c>
      <c r="C53" s="115">
        <v>1234.98</v>
      </c>
      <c r="D53" s="115">
        <v>1272.03</v>
      </c>
      <c r="E53" s="326"/>
      <c r="F53" s="45">
        <f>[3]ТКО!E53</f>
        <v>1272.03</v>
      </c>
      <c r="G53" s="222" t="s">
        <v>83</v>
      </c>
      <c r="H53" s="326"/>
    </row>
    <row r="54" spans="1:8" ht="15" x14ac:dyDescent="0.25">
      <c r="A54" s="7">
        <v>7</v>
      </c>
      <c r="B54" s="78" t="s">
        <v>49</v>
      </c>
      <c r="C54" s="195"/>
      <c r="D54" s="195"/>
      <c r="E54" s="97"/>
      <c r="F54" s="96"/>
      <c r="G54" s="96"/>
      <c r="H54" s="168"/>
    </row>
    <row r="55" spans="1:8" ht="15" customHeight="1" x14ac:dyDescent="0.2">
      <c r="A55" s="42"/>
      <c r="B55" s="91" t="s">
        <v>28</v>
      </c>
      <c r="C55" s="117">
        <v>1240.46</v>
      </c>
      <c r="D55" s="117">
        <v>1277.67</v>
      </c>
      <c r="E55" s="312" t="s">
        <v>123</v>
      </c>
      <c r="F55" s="46">
        <f>[3]ТКО!E55</f>
        <v>1277.67</v>
      </c>
      <c r="G55" s="43">
        <f>[3]ТКО!F55</f>
        <v>1328.78</v>
      </c>
      <c r="H55" s="312" t="s">
        <v>136</v>
      </c>
    </row>
    <row r="56" spans="1:8" ht="15" x14ac:dyDescent="0.2">
      <c r="A56" s="38"/>
      <c r="B56" s="80" t="s">
        <v>29</v>
      </c>
      <c r="C56" s="27">
        <v>1240.46</v>
      </c>
      <c r="D56" s="27">
        <v>1277.67</v>
      </c>
      <c r="E56" s="313"/>
      <c r="F56" s="27">
        <f>[3]ТКО!E56</f>
        <v>1277.67</v>
      </c>
      <c r="G56" s="111">
        <f>[3]ТКО!F56</f>
        <v>1328.78</v>
      </c>
      <c r="H56" s="313"/>
    </row>
    <row r="57" spans="1:8" ht="15" x14ac:dyDescent="0.2">
      <c r="A57" s="38"/>
      <c r="B57" s="80" t="s">
        <v>30</v>
      </c>
      <c r="C57" s="27">
        <v>1152.6400000000001</v>
      </c>
      <c r="D57" s="27">
        <v>1187.22</v>
      </c>
      <c r="E57" s="313"/>
      <c r="F57" s="27">
        <f>[3]ТКО!E57</f>
        <v>1187.22</v>
      </c>
      <c r="G57" s="111">
        <f>[3]ТКО!F57</f>
        <v>1234.71</v>
      </c>
      <c r="H57" s="313"/>
    </row>
    <row r="58" spans="1:8" ht="15" x14ac:dyDescent="0.2">
      <c r="A58" s="38"/>
      <c r="B58" s="80" t="s">
        <v>33</v>
      </c>
      <c r="C58" s="27">
        <v>1119.71</v>
      </c>
      <c r="D58" s="27">
        <v>1153.3</v>
      </c>
      <c r="E58" s="313"/>
      <c r="F58" s="27">
        <f>[3]ТКО!E58</f>
        <v>1153.3</v>
      </c>
      <c r="G58" s="111">
        <f>[3]ТКО!F58</f>
        <v>1199.43</v>
      </c>
      <c r="H58" s="313"/>
    </row>
    <row r="59" spans="1:8" ht="15" x14ac:dyDescent="0.2">
      <c r="A59" s="38"/>
      <c r="B59" s="80" t="s">
        <v>31</v>
      </c>
      <c r="C59" s="27">
        <v>1152.6400000000001</v>
      </c>
      <c r="D59" s="27">
        <v>1187.22</v>
      </c>
      <c r="E59" s="313"/>
      <c r="F59" s="27">
        <f>[3]ТКО!E59</f>
        <v>1187.22</v>
      </c>
      <c r="G59" s="111">
        <f>[3]ТКО!F59</f>
        <v>1234.71</v>
      </c>
      <c r="H59" s="313"/>
    </row>
    <row r="60" spans="1:8" ht="15" x14ac:dyDescent="0.2">
      <c r="A60" s="95"/>
      <c r="B60" s="83" t="s">
        <v>32</v>
      </c>
      <c r="C60" s="45">
        <v>1130.69</v>
      </c>
      <c r="D60" s="45">
        <v>1164.6099999999999</v>
      </c>
      <c r="E60" s="314"/>
      <c r="F60" s="45">
        <f>[3]ТКО!E60</f>
        <v>1164.6099999999999</v>
      </c>
      <c r="G60" s="49">
        <f>[3]ТКО!F60</f>
        <v>1211.19</v>
      </c>
      <c r="H60" s="314"/>
    </row>
  </sheetData>
  <mergeCells count="28">
    <mergeCell ref="E44:E48"/>
    <mergeCell ref="H13:H14"/>
    <mergeCell ref="E13:E14"/>
    <mergeCell ref="E22:E25"/>
    <mergeCell ref="A1:B1"/>
    <mergeCell ref="A7:A9"/>
    <mergeCell ref="B7:B9"/>
    <mergeCell ref="C7:E7"/>
    <mergeCell ref="E8:E9"/>
    <mergeCell ref="C8:D8"/>
    <mergeCell ref="E18:E21"/>
    <mergeCell ref="H18:H21"/>
    <mergeCell ref="H55:H60"/>
    <mergeCell ref="A2:H2"/>
    <mergeCell ref="A3:H3"/>
    <mergeCell ref="A4:H4"/>
    <mergeCell ref="H22:H25"/>
    <mergeCell ref="H27:H32"/>
    <mergeCell ref="H34:H41"/>
    <mergeCell ref="H44:H48"/>
    <mergeCell ref="H50:H53"/>
    <mergeCell ref="F7:H7"/>
    <mergeCell ref="F8:G8"/>
    <mergeCell ref="H8:H9"/>
    <mergeCell ref="E50:E53"/>
    <mergeCell ref="E55:E60"/>
    <mergeCell ref="E27:E32"/>
    <mergeCell ref="E34:E41"/>
  </mergeCells>
  <pageMargins left="0.7" right="0.7" top="0.75" bottom="0.75" header="0.3" footer="0.3"/>
  <pageSetup paperSize="9" scale="43" orientation="portrait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ХВС</vt:lpstr>
      <vt:lpstr>ГВС</vt:lpstr>
      <vt:lpstr>ВО</vt:lpstr>
      <vt:lpstr>ЭЭ</vt:lpstr>
      <vt:lpstr>ТЭ </vt:lpstr>
      <vt:lpstr>ТПТ</vt:lpstr>
      <vt:lpstr>ТКО</vt:lpstr>
      <vt:lpstr>ВО!Заголовки_для_печати</vt:lpstr>
      <vt:lpstr>ХВС!Заголовки_для_печати</vt:lpstr>
      <vt:lpstr>ГВС!Область_печати</vt:lpstr>
      <vt:lpstr>ТКО!Область_печати</vt:lpstr>
      <vt:lpstr>'ТЭ '!Область_печати</vt:lpstr>
      <vt:lpstr>ХВС!Область_печати</vt:lpstr>
    </vt:vector>
  </TitlesOfParts>
  <Company>FST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Vosipov</dc:creator>
  <cp:lastModifiedBy>Сударинена Ольга Сергеевна</cp:lastModifiedBy>
  <cp:lastPrinted>2020-01-02T05:03:52Z</cp:lastPrinted>
  <dcterms:created xsi:type="dcterms:W3CDTF">2006-01-10T14:00:06Z</dcterms:created>
  <dcterms:modified xsi:type="dcterms:W3CDTF">2022-09-07T05:03:11Z</dcterms:modified>
</cp:coreProperties>
</file>